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30" windowWidth="18435" windowHeight="7665" activeTab="0"/>
  </bookViews>
  <sheets>
    <sheet name="10115.53115" sheetId="1" r:id="rId1"/>
    <sheet name="10114.123114" sheetId="2" r:id="rId2"/>
    <sheet name="10113.123113" sheetId="3" r:id="rId3"/>
    <sheet name="10112.123112" sheetId="4" r:id="rId4"/>
    <sheet name="10111.123111" sheetId="5" r:id="rId5"/>
    <sheet name="60110.123110" sheetId="6" r:id="rId6"/>
    <sheet name="Sheet2" sheetId="7" state="hidden" r:id="rId7"/>
    <sheet name="Sheet3" sheetId="8" state="hidden" r:id="rId8"/>
  </sheets>
  <definedNames>
    <definedName name="_xlnm.Print_Titles" localSheetId="4">'10111.123111'!$A:$G,'10111.123111'!$1:$2</definedName>
    <definedName name="_xlnm.Print_Titles" localSheetId="3">'10112.123112'!$A:$G,'10112.123112'!$1:$2</definedName>
    <definedName name="_xlnm.Print_Titles" localSheetId="2">'10113.123113'!$A:$G,'10113.123113'!$1:$2</definedName>
    <definedName name="_xlnm.Print_Titles" localSheetId="1">'10114.123114'!$A:$G,'10114.123114'!$1:$2</definedName>
    <definedName name="_xlnm.Print_Titles" localSheetId="0">'10115.53115'!$A:$G,'10115.53115'!$1:$2</definedName>
    <definedName name="_xlnm.Print_Titles" localSheetId="5">'60110.123110'!$A:$G,'60110.123110'!$1:$2</definedName>
  </definedNames>
  <calcPr fullCalcOnLoad="1"/>
</workbook>
</file>

<file path=xl/sharedStrings.xml><?xml version="1.0" encoding="utf-8"?>
<sst xmlns="http://schemas.openxmlformats.org/spreadsheetml/2006/main" count="934" uniqueCount="217">
  <si>
    <t>TOTAL</t>
  </si>
  <si>
    <t>Jun 10</t>
  </si>
  <si>
    <t>Jul 10</t>
  </si>
  <si>
    <t>Aug 10</t>
  </si>
  <si>
    <t>Sep 10</t>
  </si>
  <si>
    <t>Oct 10</t>
  </si>
  <si>
    <t>Nov 10</t>
  </si>
  <si>
    <t>Dec 10</t>
  </si>
  <si>
    <t>Jun - Dec 10</t>
  </si>
  <si>
    <t>Ordinary Income/Expense</t>
  </si>
  <si>
    <t>Expense</t>
  </si>
  <si>
    <t>60200 · Haiti Home Bldg Exp-Other</t>
  </si>
  <si>
    <t>60201 · Haiti Home Bldg Exp-Canaan II</t>
  </si>
  <si>
    <t>60500 · Haiti-Build Facilities</t>
  </si>
  <si>
    <t>60501 · Schools</t>
  </si>
  <si>
    <t>60601 · Community Centers</t>
  </si>
  <si>
    <t>60801 · Clinic</t>
  </si>
  <si>
    <t>Total 60500 · Haiti-Build Facilities</t>
  </si>
  <si>
    <t>61000 · Haiti-Community &amp; Facilities PR</t>
  </si>
  <si>
    <t>61001 · Schools-Payroll</t>
  </si>
  <si>
    <t>61002 · Teachers Payroll</t>
  </si>
  <si>
    <t>61005 · Teacher's Aides Payroll</t>
  </si>
  <si>
    <t>61010 · Principals-Payroll</t>
  </si>
  <si>
    <t>61015 · Vice Principal's Payroll</t>
  </si>
  <si>
    <t>61020 · Administrative Asst Payroll</t>
  </si>
  <si>
    <t>61025 · Additional Staff Payroll</t>
  </si>
  <si>
    <t>Total 61001 · Schools-Payroll</t>
  </si>
  <si>
    <t>61300 · Community Center-Payroll</t>
  </si>
  <si>
    <t>61600 · Clinic-Payroll</t>
  </si>
  <si>
    <t>61800 · Grounds Main/CommCenterStaff-PR</t>
  </si>
  <si>
    <t>Total 61000 · Haiti-Community &amp; Facilities PR</t>
  </si>
  <si>
    <t>61900 · Haiti-Community&amp;Facility-PR Tax</t>
  </si>
  <si>
    <t>61901 · Schools-PR Taxes</t>
  </si>
  <si>
    <t>61910 · Community Center-PR Taxes</t>
  </si>
  <si>
    <t>61920 · Clinic-PR Taxes</t>
  </si>
  <si>
    <t>61925 · Grds Main&amp;Comm Ctr Staff PRTax</t>
  </si>
  <si>
    <t>Total 61900 · Haiti-Community&amp;Facility-PR Tax</t>
  </si>
  <si>
    <t>61950 · Haiti-Comm&amp;Facility Benefits</t>
  </si>
  <si>
    <t>61952 · Schools-Health Insurance</t>
  </si>
  <si>
    <t>61953 · Schools-Retirement</t>
  </si>
  <si>
    <t>61956 · Community Centers-Health Ins</t>
  </si>
  <si>
    <t>61957 · Community Ctrs-Retirement</t>
  </si>
  <si>
    <t>61966 · Clinic-Health Insurance</t>
  </si>
  <si>
    <t>61967 · Clinic-Retirement</t>
  </si>
  <si>
    <t>61971 · Grds Main/Comm Ctr Health Ins</t>
  </si>
  <si>
    <t>61972 · Grds Main/Comm Ctr Retirement</t>
  </si>
  <si>
    <t>Total 61950 · Haiti-Comm&amp;Facility Benefits</t>
  </si>
  <si>
    <t>62000 · Haiti Programs/Materials</t>
  </si>
  <si>
    <t>62010 · Dwelling Subsidy Program-Indiv.</t>
  </si>
  <si>
    <t>62030 · Dwelling Subsidy Prog-Organ</t>
  </si>
  <si>
    <t>62040 · Generators-Backup</t>
  </si>
  <si>
    <t>62050 · Large Machinery Rental</t>
  </si>
  <si>
    <t>62052 · Construction Tools</t>
  </si>
  <si>
    <t>62070 · Excavate Land</t>
  </si>
  <si>
    <t>62075 · Land Purchase</t>
  </si>
  <si>
    <t>62080 · Roadwork</t>
  </si>
  <si>
    <t>62085 · Security/Fence</t>
  </si>
  <si>
    <t>62090 · Community Programs</t>
  </si>
  <si>
    <t>62092 · Clothing &amp; Specialized Needs</t>
  </si>
  <si>
    <t>62200 · Youth &amp; Young Adult Programs</t>
  </si>
  <si>
    <t>62300 · Adult Programs</t>
  </si>
  <si>
    <t>62400 · Buses &amp; Community Transport</t>
  </si>
  <si>
    <t>62510 · School Supplies &amp; Books</t>
  </si>
  <si>
    <t>62511 · CommunityCtr Supplies/Computers</t>
  </si>
  <si>
    <t>62520 · Misc-Cover Prog Staff/Deficits</t>
  </si>
  <si>
    <t>62525 · Headquarters (Office)</t>
  </si>
  <si>
    <t>Total 62000 · Haiti Programs/Materials</t>
  </si>
  <si>
    <t>62800 · Haiti-Professional Staff</t>
  </si>
  <si>
    <t>62801 · Attorney/Notary</t>
  </si>
  <si>
    <t>62805 · Engineer</t>
  </si>
  <si>
    <t>62810 · Other Building Consultants</t>
  </si>
  <si>
    <t>62815 · Psychologist</t>
  </si>
  <si>
    <t>Total 62800 · Haiti-Professional Staff</t>
  </si>
  <si>
    <t>62850 · Haiti Professional Staff-PR Tax</t>
  </si>
  <si>
    <t>62851 · Attorney/Notary-PR Taxes</t>
  </si>
  <si>
    <t>62852 · Engineer-PR Taxes</t>
  </si>
  <si>
    <t>62853 · Other Bldg Consultants-PR Taxes</t>
  </si>
  <si>
    <t>62854 · Psychologist-PR Taxes</t>
  </si>
  <si>
    <t>Total 62850 · Haiti Professional Staff-PR Tax</t>
  </si>
  <si>
    <t>62875 · HaitiProfessionalStaff-Benefits</t>
  </si>
  <si>
    <t>62876 · Attorney/Notary-HealthInsurance</t>
  </si>
  <si>
    <t>62877 · Attorney/Notary-Retirement</t>
  </si>
  <si>
    <t>62880 · Engineer-Health Insurance</t>
  </si>
  <si>
    <t>62881 · Engineer-Retirement</t>
  </si>
  <si>
    <t>62885 · Other BldgConsultants-HealthIns</t>
  </si>
  <si>
    <t>62886 · Other Bldg Consultants-Retiremt</t>
  </si>
  <si>
    <t>62890 · Psychologist-Health Insurance</t>
  </si>
  <si>
    <t>62891 · Psychologist-Retirement</t>
  </si>
  <si>
    <t>Total 62875 · HaitiProfessionalStaff-Benefits</t>
  </si>
  <si>
    <t>63000 · Haiti Programming&amp;Adm Staff-PR</t>
  </si>
  <si>
    <t>63001 · Program Administrator</t>
  </si>
  <si>
    <t>63002 · Administrative Assistant</t>
  </si>
  <si>
    <t>63003 · Assistant Prog Administrator</t>
  </si>
  <si>
    <t>63004 · Lead Program Assistant</t>
  </si>
  <si>
    <t>63005 · Program Assistant 1</t>
  </si>
  <si>
    <t>63006 · Program Assistant 2</t>
  </si>
  <si>
    <t>63007 · Program Assistant 3</t>
  </si>
  <si>
    <t>63008 · Program Assistant 4</t>
  </si>
  <si>
    <t>63009 · Community Program Coordinator</t>
  </si>
  <si>
    <t>63010 · Community Program Assistant 1</t>
  </si>
  <si>
    <t>63011 · Community Program Assistant 2</t>
  </si>
  <si>
    <t>63012 · Community Program Assistant 3</t>
  </si>
  <si>
    <t>63013 · Behavior Specialist</t>
  </si>
  <si>
    <t>63014 · Assistant Behavior Specialist</t>
  </si>
  <si>
    <t>63015 · Community Behavior Coordinator</t>
  </si>
  <si>
    <t>63016 · Community Behavior Assistant 1</t>
  </si>
  <si>
    <t>63017 · Community Behavior Assistant 2</t>
  </si>
  <si>
    <t>63018 · Community Behavior Assistant 3</t>
  </si>
  <si>
    <t>63019 · Human Resources</t>
  </si>
  <si>
    <t>63020 · Human Resources Clerk</t>
  </si>
  <si>
    <t>63021 · Comm HumanResources Coordinator</t>
  </si>
  <si>
    <t>63022 · Community Human Resources Asst1</t>
  </si>
  <si>
    <t>63023 · Community Human Resources Asst2</t>
  </si>
  <si>
    <t>63024 · Computer Consultant</t>
  </si>
  <si>
    <t>63025 · Accounting Manager</t>
  </si>
  <si>
    <t>63026 · Senior Accountant</t>
  </si>
  <si>
    <t>63027 · Payroll Accountant</t>
  </si>
  <si>
    <t>63028 · Payroll Clerk</t>
  </si>
  <si>
    <t>63029 · Accounts Payable</t>
  </si>
  <si>
    <t>63030 · Accounts Receivable</t>
  </si>
  <si>
    <t>63031 · General Accounting Clerk</t>
  </si>
  <si>
    <t>63032 · Community Acctg Coordinator</t>
  </si>
  <si>
    <t>63033 · Community Receiving Clerk</t>
  </si>
  <si>
    <t>63034 · Community Accounting Clerk</t>
  </si>
  <si>
    <t>63035 · Comm Time Keeping Coordinator</t>
  </si>
  <si>
    <t>63036 · Community Time Keeping Asst 1</t>
  </si>
  <si>
    <t>63037 · Comm Time Keeping Asst 2</t>
  </si>
  <si>
    <t>63038 · Administrative Clerk 1</t>
  </si>
  <si>
    <t>63039 · Administrative Clerk 2</t>
  </si>
  <si>
    <t>Total 63000 · Haiti Programming&amp;Adm Staff-PR</t>
  </si>
  <si>
    <t>63100 · Haiti Programmg&amp;Adm Staff-PRTax</t>
  </si>
  <si>
    <t>63150 · Haiti Prog &amp; Admin Benefits</t>
  </si>
  <si>
    <t>63151 · Haiti Prog &amp; Admin Life Ins</t>
  </si>
  <si>
    <t>63152 · Haiti Prog &amp; Admin Health Ins</t>
  </si>
  <si>
    <t>63153 · Haiti Prog &amp; Admin Retirement</t>
  </si>
  <si>
    <t>Total 63150 · Haiti Prog &amp; Admin Benefits</t>
  </si>
  <si>
    <t>64000 · Haiti- Indirect Expenses</t>
  </si>
  <si>
    <t>64001 · Travel-Air</t>
  </si>
  <si>
    <t>64002 · Lodging-Hotel</t>
  </si>
  <si>
    <t>64004 · Meals</t>
  </si>
  <si>
    <t>64006 · Local Travel</t>
  </si>
  <si>
    <t>64008 · Vehicle Purchase</t>
  </si>
  <si>
    <t>64010 · Gasoline</t>
  </si>
  <si>
    <t>64014 · Telephone Purchases</t>
  </si>
  <si>
    <t>64016 · Communications-Telephone</t>
  </si>
  <si>
    <t>64018 · Communications-Internet</t>
  </si>
  <si>
    <t>64020 · Copies</t>
  </si>
  <si>
    <t>64022 · Office Supplies</t>
  </si>
  <si>
    <t>64024 · Computer Purchases</t>
  </si>
  <si>
    <t>64026 · Printers</t>
  </si>
  <si>
    <t>64028 · Ink Cartidges</t>
  </si>
  <si>
    <t>64030 · Printer Paper</t>
  </si>
  <si>
    <t>64032 · Computer Software</t>
  </si>
  <si>
    <t>64040 · Miscellaneous</t>
  </si>
  <si>
    <t>64100 · Overhead-JJL</t>
  </si>
  <si>
    <t>Total 64000 · Haiti- Indirect Expenses</t>
  </si>
  <si>
    <t>Total Expense</t>
  </si>
  <si>
    <t>Net Ordinary Income</t>
  </si>
  <si>
    <t>Net Income</t>
  </si>
  <si>
    <t>Jan 11</t>
  </si>
  <si>
    <t>Feb 11</t>
  </si>
  <si>
    <t>Mar 11</t>
  </si>
  <si>
    <t>Apr 11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</si>
  <si>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</si>
  <si>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</si>
  <si>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</si>
  <si>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</si>
  <si>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</si>
  <si>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</si>
  <si>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</si>
  <si>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</si>
  <si>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Jan - Dec 11</t>
  </si>
  <si>
    <t>Jan 12</t>
  </si>
  <si>
    <t>Feb 12</t>
  </si>
  <si>
    <t>Mar 12</t>
  </si>
  <si>
    <t>Apr 12</t>
  </si>
  <si>
    <t>May 12</t>
  </si>
  <si>
    <t>Jun 12</t>
  </si>
  <si>
    <t>Jul 12</t>
  </si>
  <si>
    <t>Aug 12</t>
  </si>
  <si>
    <t>Sep 12</t>
  </si>
  <si>
    <t>Oct 12</t>
  </si>
  <si>
    <t>Nov 12</t>
  </si>
  <si>
    <t>Dec 12</t>
  </si>
  <si>
    <t>Jan - Dec 12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</si>
  <si>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</si>
  <si>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</si>
  <si>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</si>
  <si>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</si>
  <si>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</si>
  <si>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</si>
  <si>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</si>
  <si>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</si>
  <si>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</si>
  <si>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</si>
  <si>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</si>
  <si>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</si>
  <si>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Jan - Dec 13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</si>
  <si>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</si>
  <si>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</si>
  <si>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</si>
  <si>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</si>
  <si>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</si>
  <si>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</si>
  <si>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</si>
  <si>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</si>
  <si>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</si>
  <si>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</si>
  <si>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</si>
  <si>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</si>
  <si>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Jan - Dec 14</t>
  </si>
  <si>
    <t>Jan 15</t>
  </si>
  <si>
    <t>Feb 15</t>
  </si>
  <si>
    <t>Mar 15</t>
  </si>
  <si>
    <t>Apr 15</t>
  </si>
  <si>
    <t>May 15</t>
  </si>
  <si>
    <t>Jan - May 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</si>
</sst>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49" fontId="36" fillId="0" borderId="0" xfId="0" applyNumberFormat="1" applyFont="1" applyBorder="1" applyAlignment="1">
      <alignment horizontal="centerContinuous"/>
    </xf>
    <xf numFmtId="164" fontId="37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4" fontId="37" fillId="0" borderId="1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5"/>
  <cols>
    <col min="1" max="6" width="3.00390625" style="2" customWidth="1"/>
    <col min="7" max="7" width="34.8515625" style="2" customWidth="1"/>
    <col min="8" max="8" width="11.421875" style="1" bestFit="1" customWidth="1"/>
    <col min="9" max="9" width="2.28125" style="1" customWidth="1"/>
    <col min="10" max="10" width="9.28125" style="1" bestFit="1" customWidth="1"/>
    <col min="11" max="11" width="2.28125" style="1" customWidth="1"/>
    <col min="12" max="12" width="9.28125" style="1" bestFit="1" customWidth="1"/>
    <col min="13" max="13" width="2.28125" style="1" customWidth="1"/>
    <col min="14" max="14" width="9.28125" style="1" bestFit="1" customWidth="1"/>
    <col min="15" max="15" width="2.28125" style="1" customWidth="1"/>
    <col min="16" max="16" width="9.28125" style="1" bestFit="1" customWidth="1"/>
    <col min="17" max="17" width="2.28125" style="1" customWidth="1"/>
    <col min="18" max="18" width="11.421875" style="1" bestFit="1" customWidth="1"/>
  </cols>
  <sheetData>
    <row r="1" spans="8:18" ht="15.75" thickBot="1">
      <c r="H1" s="3"/>
      <c r="J1" s="3"/>
      <c r="L1" s="3"/>
      <c r="N1" s="3"/>
      <c r="P1" s="3"/>
      <c r="R1" s="4" t="s">
        <v>0</v>
      </c>
    </row>
    <row r="2" spans="1:18" s="15" customFormat="1" ht="16.5" thickBot="1" thickTop="1">
      <c r="A2" s="12"/>
      <c r="B2" s="12"/>
      <c r="C2" s="12"/>
      <c r="D2" s="12"/>
      <c r="E2" s="12"/>
      <c r="F2" s="12"/>
      <c r="G2" s="12"/>
      <c r="H2" s="13" t="s">
        <v>211</v>
      </c>
      <c r="I2" s="14"/>
      <c r="J2" s="13" t="s">
        <v>212</v>
      </c>
      <c r="K2" s="14"/>
      <c r="L2" s="13" t="s">
        <v>213</v>
      </c>
      <c r="M2" s="14"/>
      <c r="N2" s="13" t="s">
        <v>214</v>
      </c>
      <c r="O2" s="14"/>
      <c r="P2" s="13" t="s">
        <v>215</v>
      </c>
      <c r="Q2" s="14"/>
      <c r="R2" s="13" t="s">
        <v>216</v>
      </c>
    </row>
    <row r="3" spans="2:18" ht="15.75" thickTop="1">
      <c r="B3" s="2" t="s">
        <v>9</v>
      </c>
      <c r="H3" s="5"/>
      <c r="I3" s="6"/>
      <c r="J3" s="5"/>
      <c r="K3" s="6"/>
      <c r="L3" s="5"/>
      <c r="M3" s="6"/>
      <c r="N3" s="5"/>
      <c r="O3" s="6"/>
      <c r="P3" s="5"/>
      <c r="Q3" s="6"/>
      <c r="R3" s="5"/>
    </row>
    <row r="4" spans="4:18" ht="15">
      <c r="D4" s="2" t="s">
        <v>10</v>
      </c>
      <c r="H4" s="5"/>
      <c r="I4" s="6"/>
      <c r="J4" s="5"/>
      <c r="K4" s="6"/>
      <c r="L4" s="5"/>
      <c r="M4" s="6"/>
      <c r="N4" s="5"/>
      <c r="O4" s="6"/>
      <c r="P4" s="5"/>
      <c r="Q4" s="6"/>
      <c r="R4" s="5"/>
    </row>
    <row r="5" spans="5:18" ht="15">
      <c r="E5" s="2" t="s">
        <v>12</v>
      </c>
      <c r="H5" s="5">
        <v>15770833.33</v>
      </c>
      <c r="I5" s="6"/>
      <c r="J5" s="5"/>
      <c r="K5" s="6"/>
      <c r="L5" s="5"/>
      <c r="M5" s="6"/>
      <c r="N5" s="5"/>
      <c r="O5" s="6"/>
      <c r="P5" s="5"/>
      <c r="Q5" s="6"/>
      <c r="R5" s="5">
        <f>ROUND(SUM(H5:P5),5)</f>
        <v>15770833.33</v>
      </c>
    </row>
    <row r="6" spans="5:18" ht="15">
      <c r="E6" s="2" t="s">
        <v>18</v>
      </c>
      <c r="H6" s="5"/>
      <c r="I6" s="6"/>
      <c r="J6" s="5"/>
      <c r="K6" s="6"/>
      <c r="L6" s="5"/>
      <c r="M6" s="6"/>
      <c r="N6" s="5"/>
      <c r="O6" s="6"/>
      <c r="P6" s="5"/>
      <c r="Q6" s="6"/>
      <c r="R6" s="5"/>
    </row>
    <row r="7" spans="6:18" ht="15">
      <c r="F7" s="2" t="s">
        <v>19</v>
      </c>
      <c r="H7" s="5"/>
      <c r="I7" s="6"/>
      <c r="J7" s="5"/>
      <c r="K7" s="6"/>
      <c r="L7" s="5"/>
      <c r="M7" s="6"/>
      <c r="N7" s="5"/>
      <c r="O7" s="6"/>
      <c r="P7" s="5"/>
      <c r="Q7" s="6"/>
      <c r="R7" s="5"/>
    </row>
    <row r="8" spans="7:18" ht="15">
      <c r="G8" s="2" t="s">
        <v>20</v>
      </c>
      <c r="H8" s="5">
        <v>14180.89</v>
      </c>
      <c r="I8" s="6"/>
      <c r="J8" s="5">
        <v>14180.91</v>
      </c>
      <c r="K8" s="6"/>
      <c r="L8" s="5">
        <v>14180.91</v>
      </c>
      <c r="M8" s="6"/>
      <c r="N8" s="5">
        <v>14180.91</v>
      </c>
      <c r="O8" s="6"/>
      <c r="P8" s="5">
        <v>14180.91</v>
      </c>
      <c r="Q8" s="6"/>
      <c r="R8" s="5">
        <f aca="true" t="shared" si="0" ref="R8:R18">ROUND(SUM(H8:P8),5)</f>
        <v>70904.53</v>
      </c>
    </row>
    <row r="9" spans="7:18" ht="15">
      <c r="G9" s="2" t="s">
        <v>21</v>
      </c>
      <c r="H9" s="5">
        <v>9116.28</v>
      </c>
      <c r="I9" s="6"/>
      <c r="J9" s="5">
        <v>9116.3</v>
      </c>
      <c r="K9" s="6"/>
      <c r="L9" s="5">
        <v>9116.3</v>
      </c>
      <c r="M9" s="6"/>
      <c r="N9" s="5">
        <v>9116.3</v>
      </c>
      <c r="O9" s="6"/>
      <c r="P9" s="5">
        <v>9116.3</v>
      </c>
      <c r="Q9" s="6"/>
      <c r="R9" s="5">
        <f t="shared" si="0"/>
        <v>45581.48</v>
      </c>
    </row>
    <row r="10" spans="7:18" ht="15">
      <c r="G10" s="2" t="s">
        <v>22</v>
      </c>
      <c r="H10" s="5">
        <v>2532.32</v>
      </c>
      <c r="I10" s="6"/>
      <c r="J10" s="5">
        <v>2532.3</v>
      </c>
      <c r="K10" s="6"/>
      <c r="L10" s="5">
        <v>2532.3</v>
      </c>
      <c r="M10" s="6"/>
      <c r="N10" s="5">
        <v>2532.3</v>
      </c>
      <c r="O10" s="6"/>
      <c r="P10" s="5">
        <v>2532.3</v>
      </c>
      <c r="Q10" s="6"/>
      <c r="R10" s="5">
        <f t="shared" si="0"/>
        <v>12661.52</v>
      </c>
    </row>
    <row r="11" spans="7:18" ht="15">
      <c r="G11" s="2" t="s">
        <v>23</v>
      </c>
      <c r="H11" s="5">
        <v>2025.86</v>
      </c>
      <c r="I11" s="6"/>
      <c r="J11" s="5">
        <v>2025.84</v>
      </c>
      <c r="K11" s="6"/>
      <c r="L11" s="5">
        <v>2025.84</v>
      </c>
      <c r="M11" s="6"/>
      <c r="N11" s="5">
        <v>2025.84</v>
      </c>
      <c r="O11" s="6"/>
      <c r="P11" s="5">
        <v>2025.84</v>
      </c>
      <c r="Q11" s="6"/>
      <c r="R11" s="5">
        <f t="shared" si="0"/>
        <v>10129.22</v>
      </c>
    </row>
    <row r="12" spans="7:18" ht="15">
      <c r="G12" s="2" t="s">
        <v>24</v>
      </c>
      <c r="H12" s="5">
        <v>2025.86</v>
      </c>
      <c r="I12" s="6"/>
      <c r="J12" s="5">
        <v>2025.84</v>
      </c>
      <c r="K12" s="6"/>
      <c r="L12" s="5">
        <v>2025.84</v>
      </c>
      <c r="M12" s="6"/>
      <c r="N12" s="5">
        <v>2025.84</v>
      </c>
      <c r="O12" s="6"/>
      <c r="P12" s="5">
        <v>2025.84</v>
      </c>
      <c r="Q12" s="6"/>
      <c r="R12" s="5">
        <f t="shared" si="0"/>
        <v>10129.22</v>
      </c>
    </row>
    <row r="13" spans="7:18" ht="15.75" thickBot="1">
      <c r="G13" s="2" t="s">
        <v>25</v>
      </c>
      <c r="H13" s="7">
        <v>1012.93</v>
      </c>
      <c r="I13" s="6"/>
      <c r="J13" s="7">
        <v>1012.92</v>
      </c>
      <c r="K13" s="6"/>
      <c r="L13" s="7">
        <v>1012.92</v>
      </c>
      <c r="M13" s="6"/>
      <c r="N13" s="7">
        <v>1012.92</v>
      </c>
      <c r="O13" s="6"/>
      <c r="P13" s="7">
        <v>1012.92</v>
      </c>
      <c r="Q13" s="6"/>
      <c r="R13" s="7">
        <f t="shared" si="0"/>
        <v>5064.61</v>
      </c>
    </row>
    <row r="14" spans="6:18" ht="15">
      <c r="F14" s="2" t="s">
        <v>26</v>
      </c>
      <c r="H14" s="5">
        <f>ROUND(SUM(H7:H13),5)</f>
        <v>30894.14</v>
      </c>
      <c r="I14" s="6"/>
      <c r="J14" s="5">
        <f>ROUND(SUM(J7:J13),5)</f>
        <v>30894.11</v>
      </c>
      <c r="K14" s="6"/>
      <c r="L14" s="5">
        <f>ROUND(SUM(L7:L13),5)</f>
        <v>30894.11</v>
      </c>
      <c r="M14" s="6"/>
      <c r="N14" s="5">
        <f>ROUND(SUM(N7:N13),5)</f>
        <v>30894.11</v>
      </c>
      <c r="O14" s="6"/>
      <c r="P14" s="5">
        <f>ROUND(SUM(P7:P13),5)</f>
        <v>30894.11</v>
      </c>
      <c r="Q14" s="6"/>
      <c r="R14" s="5">
        <f t="shared" si="0"/>
        <v>154470.58</v>
      </c>
    </row>
    <row r="15" spans="6:18" ht="30" customHeight="1">
      <c r="F15" s="2" t="s">
        <v>27</v>
      </c>
      <c r="H15" s="5">
        <v>10129.21</v>
      </c>
      <c r="I15" s="6"/>
      <c r="J15" s="5">
        <v>10129.22</v>
      </c>
      <c r="K15" s="6"/>
      <c r="L15" s="5">
        <v>10129.22</v>
      </c>
      <c r="M15" s="6"/>
      <c r="N15" s="5">
        <v>10129.22</v>
      </c>
      <c r="O15" s="6"/>
      <c r="P15" s="5">
        <v>10129.22</v>
      </c>
      <c r="Q15" s="6"/>
      <c r="R15" s="5">
        <f t="shared" si="0"/>
        <v>50646.09</v>
      </c>
    </row>
    <row r="16" spans="6:18" ht="15">
      <c r="F16" s="2" t="s">
        <v>28</v>
      </c>
      <c r="H16" s="5">
        <v>50646.11</v>
      </c>
      <c r="I16" s="6"/>
      <c r="J16" s="5">
        <v>50646.09</v>
      </c>
      <c r="K16" s="6"/>
      <c r="L16" s="5">
        <v>50646.09</v>
      </c>
      <c r="M16" s="6"/>
      <c r="N16" s="5">
        <v>50646.09</v>
      </c>
      <c r="O16" s="6"/>
      <c r="P16" s="5">
        <v>50646.09</v>
      </c>
      <c r="Q16" s="6"/>
      <c r="R16" s="5">
        <f t="shared" si="0"/>
        <v>253230.47</v>
      </c>
    </row>
    <row r="17" spans="6:18" ht="15.75" thickBot="1">
      <c r="F17" s="2" t="s">
        <v>29</v>
      </c>
      <c r="H17" s="7">
        <v>10635.68</v>
      </c>
      <c r="I17" s="6"/>
      <c r="J17" s="7">
        <v>10635.68</v>
      </c>
      <c r="K17" s="6"/>
      <c r="L17" s="7">
        <v>10635.68</v>
      </c>
      <c r="M17" s="6"/>
      <c r="N17" s="7">
        <v>10635.68</v>
      </c>
      <c r="O17" s="6"/>
      <c r="P17" s="7">
        <v>10635.68</v>
      </c>
      <c r="Q17" s="6"/>
      <c r="R17" s="7">
        <f t="shared" si="0"/>
        <v>53178.4</v>
      </c>
    </row>
    <row r="18" spans="5:18" ht="15">
      <c r="E18" s="2" t="s">
        <v>30</v>
      </c>
      <c r="H18" s="5">
        <f>ROUND(H6+SUM(H14:H17),5)</f>
        <v>102305.14</v>
      </c>
      <c r="I18" s="6"/>
      <c r="J18" s="5">
        <f>ROUND(J6+SUM(J14:J17),5)</f>
        <v>102305.1</v>
      </c>
      <c r="K18" s="6"/>
      <c r="L18" s="5">
        <f>ROUND(L6+SUM(L14:L17),5)</f>
        <v>102305.1</v>
      </c>
      <c r="M18" s="6"/>
      <c r="N18" s="5">
        <f>ROUND(N6+SUM(N14:N17),5)</f>
        <v>102305.1</v>
      </c>
      <c r="O18" s="6"/>
      <c r="P18" s="5">
        <f>ROUND(P6+SUM(P14:P17),5)</f>
        <v>102305.1</v>
      </c>
      <c r="Q18" s="6"/>
      <c r="R18" s="5">
        <f t="shared" si="0"/>
        <v>511525.54</v>
      </c>
    </row>
    <row r="19" spans="5:18" ht="30" customHeight="1">
      <c r="E19" s="2" t="s">
        <v>31</v>
      </c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</row>
    <row r="20" spans="6:18" ht="15">
      <c r="F20" s="2" t="s">
        <v>32</v>
      </c>
      <c r="H20" s="5">
        <v>3089.42</v>
      </c>
      <c r="I20" s="6"/>
      <c r="J20" s="5">
        <v>3089.41</v>
      </c>
      <c r="K20" s="6"/>
      <c r="L20" s="5">
        <v>3089.41</v>
      </c>
      <c r="M20" s="6"/>
      <c r="N20" s="5">
        <v>3089.41</v>
      </c>
      <c r="O20" s="6"/>
      <c r="P20" s="5">
        <v>3089.41</v>
      </c>
      <c r="Q20" s="6"/>
      <c r="R20" s="5">
        <f>ROUND(SUM(H20:P20),5)</f>
        <v>15447.06</v>
      </c>
    </row>
    <row r="21" spans="6:18" ht="15">
      <c r="F21" s="2" t="s">
        <v>33</v>
      </c>
      <c r="H21" s="5">
        <v>1012.93</v>
      </c>
      <c r="I21" s="6"/>
      <c r="J21" s="5">
        <v>1012.92</v>
      </c>
      <c r="K21" s="6"/>
      <c r="L21" s="5">
        <v>1012.92</v>
      </c>
      <c r="M21" s="6"/>
      <c r="N21" s="5">
        <v>1012.92</v>
      </c>
      <c r="O21" s="6"/>
      <c r="P21" s="5">
        <v>1012.92</v>
      </c>
      <c r="Q21" s="6"/>
      <c r="R21" s="5">
        <f>ROUND(SUM(H21:P21),5)</f>
        <v>5064.61</v>
      </c>
    </row>
    <row r="22" spans="6:18" ht="15">
      <c r="F22" s="2" t="s">
        <v>34</v>
      </c>
      <c r="H22" s="5">
        <v>5064.61</v>
      </c>
      <c r="I22" s="6"/>
      <c r="J22" s="5">
        <v>5064.61</v>
      </c>
      <c r="K22" s="6"/>
      <c r="L22" s="5">
        <v>5064.61</v>
      </c>
      <c r="M22" s="6"/>
      <c r="N22" s="5">
        <v>5064.61</v>
      </c>
      <c r="O22" s="6"/>
      <c r="P22" s="5">
        <v>5064.61</v>
      </c>
      <c r="Q22" s="6"/>
      <c r="R22" s="5">
        <f>ROUND(SUM(H22:P22),5)</f>
        <v>25323.05</v>
      </c>
    </row>
    <row r="23" spans="6:18" ht="15.75" thickBot="1">
      <c r="F23" s="2" t="s">
        <v>35</v>
      </c>
      <c r="H23" s="7">
        <v>1063.56</v>
      </c>
      <c r="I23" s="6"/>
      <c r="J23" s="7">
        <v>1063.57</v>
      </c>
      <c r="K23" s="6"/>
      <c r="L23" s="7">
        <v>1063.57</v>
      </c>
      <c r="M23" s="6"/>
      <c r="N23" s="7">
        <v>1063.57</v>
      </c>
      <c r="O23" s="6"/>
      <c r="P23" s="7">
        <v>1063.57</v>
      </c>
      <c r="Q23" s="6"/>
      <c r="R23" s="7">
        <f>ROUND(SUM(H23:P23),5)</f>
        <v>5317.84</v>
      </c>
    </row>
    <row r="24" spans="5:18" ht="15">
      <c r="E24" s="2" t="s">
        <v>36</v>
      </c>
      <c r="H24" s="5">
        <f>ROUND(SUM(H19:H23),5)</f>
        <v>10230.52</v>
      </c>
      <c r="I24" s="6"/>
      <c r="J24" s="5">
        <f>ROUND(SUM(J19:J23),5)</f>
        <v>10230.51</v>
      </c>
      <c r="K24" s="6"/>
      <c r="L24" s="5">
        <f>ROUND(SUM(L19:L23),5)</f>
        <v>10230.51</v>
      </c>
      <c r="M24" s="6"/>
      <c r="N24" s="5">
        <f>ROUND(SUM(N19:N23),5)</f>
        <v>10230.51</v>
      </c>
      <c r="O24" s="6"/>
      <c r="P24" s="5">
        <f>ROUND(SUM(P19:P23),5)</f>
        <v>10230.51</v>
      </c>
      <c r="Q24" s="6"/>
      <c r="R24" s="5">
        <f>ROUND(SUM(H24:P24),5)</f>
        <v>51152.56</v>
      </c>
    </row>
    <row r="25" spans="5:18" ht="30" customHeight="1">
      <c r="E25" s="2" t="s">
        <v>37</v>
      </c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</row>
    <row r="26" spans="6:18" ht="15">
      <c r="F26" s="2" t="s">
        <v>38</v>
      </c>
      <c r="H26" s="5">
        <v>3089.42</v>
      </c>
      <c r="I26" s="6"/>
      <c r="J26" s="5">
        <v>3089.41</v>
      </c>
      <c r="K26" s="6"/>
      <c r="L26" s="5">
        <v>3089.41</v>
      </c>
      <c r="M26" s="6"/>
      <c r="N26" s="5">
        <v>3089.41</v>
      </c>
      <c r="O26" s="6"/>
      <c r="P26" s="5">
        <v>3089.41</v>
      </c>
      <c r="Q26" s="6"/>
      <c r="R26" s="5">
        <f aca="true" t="shared" si="1" ref="R26:R34">ROUND(SUM(H26:P26),5)</f>
        <v>15447.06</v>
      </c>
    </row>
    <row r="27" spans="6:18" ht="15">
      <c r="F27" s="2" t="s">
        <v>39</v>
      </c>
      <c r="H27" s="5">
        <v>1544.69</v>
      </c>
      <c r="I27" s="6"/>
      <c r="J27" s="5">
        <v>1544.71</v>
      </c>
      <c r="K27" s="6"/>
      <c r="L27" s="5">
        <v>1544.71</v>
      </c>
      <c r="M27" s="6"/>
      <c r="N27" s="5">
        <v>1544.71</v>
      </c>
      <c r="O27" s="6"/>
      <c r="P27" s="5">
        <v>1544.71</v>
      </c>
      <c r="Q27" s="6"/>
      <c r="R27" s="5">
        <f t="shared" si="1"/>
        <v>7723.53</v>
      </c>
    </row>
    <row r="28" spans="6:18" ht="15">
      <c r="F28" s="2" t="s">
        <v>40</v>
      </c>
      <c r="H28" s="5">
        <v>1012.93</v>
      </c>
      <c r="I28" s="6"/>
      <c r="J28" s="5">
        <v>1012.92</v>
      </c>
      <c r="K28" s="6"/>
      <c r="L28" s="5">
        <v>1012.92</v>
      </c>
      <c r="M28" s="6"/>
      <c r="N28" s="5">
        <v>1012.92</v>
      </c>
      <c r="O28" s="6"/>
      <c r="P28" s="5">
        <v>1012.92</v>
      </c>
      <c r="Q28" s="6"/>
      <c r="R28" s="5">
        <f t="shared" si="1"/>
        <v>5064.61</v>
      </c>
    </row>
    <row r="29" spans="6:18" ht="15">
      <c r="F29" s="2" t="s">
        <v>41</v>
      </c>
      <c r="H29" s="5">
        <v>506.46</v>
      </c>
      <c r="I29" s="6"/>
      <c r="J29" s="5">
        <v>506.46</v>
      </c>
      <c r="K29" s="6"/>
      <c r="L29" s="5">
        <v>506.46</v>
      </c>
      <c r="M29" s="6"/>
      <c r="N29" s="5">
        <v>506.46</v>
      </c>
      <c r="O29" s="6"/>
      <c r="P29" s="5">
        <v>506.46</v>
      </c>
      <c r="Q29" s="6"/>
      <c r="R29" s="5">
        <f t="shared" si="1"/>
        <v>2532.3</v>
      </c>
    </row>
    <row r="30" spans="6:18" ht="15">
      <c r="F30" s="2" t="s">
        <v>42</v>
      </c>
      <c r="H30" s="5">
        <v>5064.61</v>
      </c>
      <c r="I30" s="6"/>
      <c r="J30" s="5">
        <v>5064.61</v>
      </c>
      <c r="K30" s="6"/>
      <c r="L30" s="5">
        <v>5064.61</v>
      </c>
      <c r="M30" s="6"/>
      <c r="N30" s="5">
        <v>5064.61</v>
      </c>
      <c r="O30" s="6"/>
      <c r="P30" s="5">
        <v>5064.61</v>
      </c>
      <c r="Q30" s="6"/>
      <c r="R30" s="5">
        <f t="shared" si="1"/>
        <v>25323.05</v>
      </c>
    </row>
    <row r="31" spans="6:18" ht="15">
      <c r="F31" s="2" t="s">
        <v>43</v>
      </c>
      <c r="H31" s="5">
        <v>2532.32</v>
      </c>
      <c r="I31" s="6"/>
      <c r="J31" s="5">
        <v>2532.3</v>
      </c>
      <c r="K31" s="6"/>
      <c r="L31" s="5">
        <v>2532.3</v>
      </c>
      <c r="M31" s="6"/>
      <c r="N31" s="5">
        <v>2532.3</v>
      </c>
      <c r="O31" s="6"/>
      <c r="P31" s="5">
        <v>2532.3</v>
      </c>
      <c r="Q31" s="6"/>
      <c r="R31" s="5">
        <f t="shared" si="1"/>
        <v>12661.52</v>
      </c>
    </row>
    <row r="32" spans="6:18" ht="15">
      <c r="F32" s="2" t="s">
        <v>44</v>
      </c>
      <c r="H32" s="5">
        <v>1063.56</v>
      </c>
      <c r="I32" s="6"/>
      <c r="J32" s="5">
        <v>1063.57</v>
      </c>
      <c r="K32" s="6"/>
      <c r="L32" s="5">
        <v>1063.57</v>
      </c>
      <c r="M32" s="6"/>
      <c r="N32" s="5">
        <v>1063.57</v>
      </c>
      <c r="O32" s="6"/>
      <c r="P32" s="5">
        <v>1063.57</v>
      </c>
      <c r="Q32" s="6"/>
      <c r="R32" s="5">
        <f t="shared" si="1"/>
        <v>5317.84</v>
      </c>
    </row>
    <row r="33" spans="6:18" ht="15.75" thickBot="1">
      <c r="F33" s="2" t="s">
        <v>45</v>
      </c>
      <c r="H33" s="7">
        <v>531.8</v>
      </c>
      <c r="I33" s="6"/>
      <c r="J33" s="7">
        <v>531.78</v>
      </c>
      <c r="K33" s="6"/>
      <c r="L33" s="7">
        <v>531.78</v>
      </c>
      <c r="M33" s="6"/>
      <c r="N33" s="7">
        <v>531.78</v>
      </c>
      <c r="O33" s="6"/>
      <c r="P33" s="7">
        <v>531.78</v>
      </c>
      <c r="Q33" s="6"/>
      <c r="R33" s="7">
        <f t="shared" si="1"/>
        <v>2658.92</v>
      </c>
    </row>
    <row r="34" spans="5:18" ht="15">
      <c r="E34" s="2" t="s">
        <v>46</v>
      </c>
      <c r="H34" s="5">
        <f>ROUND(SUM(H25:H33),5)</f>
        <v>15345.79</v>
      </c>
      <c r="I34" s="6"/>
      <c r="J34" s="5">
        <f>ROUND(SUM(J25:J33),5)</f>
        <v>15345.76</v>
      </c>
      <c r="K34" s="6"/>
      <c r="L34" s="5">
        <f>ROUND(SUM(L25:L33),5)</f>
        <v>15345.76</v>
      </c>
      <c r="M34" s="6"/>
      <c r="N34" s="5">
        <f>ROUND(SUM(N25:N33),5)</f>
        <v>15345.76</v>
      </c>
      <c r="O34" s="6"/>
      <c r="P34" s="5">
        <f>ROUND(SUM(P25:P33),5)</f>
        <v>15345.76</v>
      </c>
      <c r="Q34" s="6"/>
      <c r="R34" s="5">
        <f t="shared" si="1"/>
        <v>76728.83</v>
      </c>
    </row>
    <row r="35" spans="5:18" ht="30" customHeight="1">
      <c r="E35" s="2" t="s">
        <v>47</v>
      </c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</row>
    <row r="36" spans="6:18" ht="15">
      <c r="F36" s="2" t="s">
        <v>51</v>
      </c>
      <c r="H36" s="5">
        <v>104166.67</v>
      </c>
      <c r="I36" s="6"/>
      <c r="J36" s="5"/>
      <c r="K36" s="6"/>
      <c r="L36" s="5"/>
      <c r="M36" s="6"/>
      <c r="N36" s="5"/>
      <c r="O36" s="6"/>
      <c r="P36" s="5"/>
      <c r="Q36" s="6"/>
      <c r="R36" s="5">
        <f aca="true" t="shared" si="2" ref="R36:R47">ROUND(SUM(H36:P36),5)</f>
        <v>104166.67</v>
      </c>
    </row>
    <row r="37" spans="6:18" ht="15">
      <c r="F37" s="2" t="s">
        <v>53</v>
      </c>
      <c r="H37" s="5">
        <v>41666.65</v>
      </c>
      <c r="I37" s="6"/>
      <c r="J37" s="5">
        <v>41666.67</v>
      </c>
      <c r="K37" s="6"/>
      <c r="L37" s="5">
        <v>41666.67</v>
      </c>
      <c r="M37" s="6"/>
      <c r="N37" s="5">
        <v>41666.67</v>
      </c>
      <c r="O37" s="6"/>
      <c r="P37" s="5">
        <v>41666.67</v>
      </c>
      <c r="Q37" s="6"/>
      <c r="R37" s="5">
        <f t="shared" si="2"/>
        <v>208333.33</v>
      </c>
    </row>
    <row r="38" spans="6:18" ht="15">
      <c r="F38" s="2" t="s">
        <v>55</v>
      </c>
      <c r="H38" s="5">
        <v>41666.65</v>
      </c>
      <c r="I38" s="6"/>
      <c r="J38" s="5">
        <v>41666.67</v>
      </c>
      <c r="K38" s="6"/>
      <c r="L38" s="5">
        <v>41666.67</v>
      </c>
      <c r="M38" s="6"/>
      <c r="N38" s="5">
        <v>41666.67</v>
      </c>
      <c r="O38" s="6"/>
      <c r="P38" s="5">
        <v>41666.67</v>
      </c>
      <c r="Q38" s="6"/>
      <c r="R38" s="5">
        <f t="shared" si="2"/>
        <v>208333.33</v>
      </c>
    </row>
    <row r="39" spans="6:18" ht="15">
      <c r="F39" s="2" t="s">
        <v>56</v>
      </c>
      <c r="H39" s="5">
        <v>41666.65</v>
      </c>
      <c r="I39" s="6"/>
      <c r="J39" s="5">
        <v>41666.67</v>
      </c>
      <c r="K39" s="6"/>
      <c r="L39" s="5">
        <v>41666.67</v>
      </c>
      <c r="M39" s="6"/>
      <c r="N39" s="5">
        <v>41666.67</v>
      </c>
      <c r="O39" s="6"/>
      <c r="P39" s="5">
        <v>41666.67</v>
      </c>
      <c r="Q39" s="6"/>
      <c r="R39" s="5">
        <f t="shared" si="2"/>
        <v>208333.33</v>
      </c>
    </row>
    <row r="40" spans="6:18" ht="15">
      <c r="F40" s="2" t="s">
        <v>58</v>
      </c>
      <c r="H40" s="5">
        <v>41666.65</v>
      </c>
      <c r="I40" s="6"/>
      <c r="J40" s="5">
        <v>41666.67</v>
      </c>
      <c r="K40" s="6"/>
      <c r="L40" s="5">
        <v>41666.67</v>
      </c>
      <c r="M40" s="6"/>
      <c r="N40" s="5">
        <v>41666.67</v>
      </c>
      <c r="O40" s="6"/>
      <c r="P40" s="5">
        <v>41666.67</v>
      </c>
      <c r="Q40" s="6"/>
      <c r="R40" s="5">
        <f t="shared" si="2"/>
        <v>208333.33</v>
      </c>
    </row>
    <row r="41" spans="6:18" ht="15">
      <c r="F41" s="2" t="s">
        <v>59</v>
      </c>
      <c r="H41" s="5">
        <v>41666.65</v>
      </c>
      <c r="I41" s="6"/>
      <c r="J41" s="5">
        <v>41666.67</v>
      </c>
      <c r="K41" s="6"/>
      <c r="L41" s="5">
        <v>41666.67</v>
      </c>
      <c r="M41" s="6"/>
      <c r="N41" s="5">
        <v>41666.67</v>
      </c>
      <c r="O41" s="6"/>
      <c r="P41" s="5">
        <v>41666.67</v>
      </c>
      <c r="Q41" s="6"/>
      <c r="R41" s="5">
        <f t="shared" si="2"/>
        <v>208333.33</v>
      </c>
    </row>
    <row r="42" spans="6:18" ht="15">
      <c r="F42" s="2" t="s">
        <v>60</v>
      </c>
      <c r="H42" s="5">
        <v>41666.65</v>
      </c>
      <c r="I42" s="6"/>
      <c r="J42" s="5">
        <v>41666.67</v>
      </c>
      <c r="K42" s="6"/>
      <c r="L42" s="5">
        <v>41666.67</v>
      </c>
      <c r="M42" s="6"/>
      <c r="N42" s="5">
        <v>41666.67</v>
      </c>
      <c r="O42" s="6"/>
      <c r="P42" s="5">
        <v>41666.67</v>
      </c>
      <c r="Q42" s="6"/>
      <c r="R42" s="5">
        <f t="shared" si="2"/>
        <v>208333.33</v>
      </c>
    </row>
    <row r="43" spans="6:18" ht="15">
      <c r="F43" s="2" t="s">
        <v>61</v>
      </c>
      <c r="H43" s="5">
        <v>20833.35</v>
      </c>
      <c r="I43" s="6"/>
      <c r="J43" s="5">
        <v>20833.33</v>
      </c>
      <c r="K43" s="6"/>
      <c r="L43" s="5">
        <v>20833.33</v>
      </c>
      <c r="M43" s="6"/>
      <c r="N43" s="5">
        <v>20833.33</v>
      </c>
      <c r="O43" s="6"/>
      <c r="P43" s="5">
        <v>20833.33</v>
      </c>
      <c r="Q43" s="6"/>
      <c r="R43" s="5">
        <f t="shared" si="2"/>
        <v>104166.67</v>
      </c>
    </row>
    <row r="44" spans="6:18" ht="15">
      <c r="F44" s="2" t="s">
        <v>62</v>
      </c>
      <c r="H44" s="5">
        <v>41666.65</v>
      </c>
      <c r="I44" s="6"/>
      <c r="J44" s="5">
        <v>41666.67</v>
      </c>
      <c r="K44" s="6"/>
      <c r="L44" s="5">
        <v>41666.67</v>
      </c>
      <c r="M44" s="6"/>
      <c r="N44" s="5">
        <v>41666.67</v>
      </c>
      <c r="O44" s="6"/>
      <c r="P44" s="5">
        <v>41666.67</v>
      </c>
      <c r="Q44" s="6"/>
      <c r="R44" s="5">
        <f t="shared" si="2"/>
        <v>208333.33</v>
      </c>
    </row>
    <row r="45" spans="6:18" ht="15">
      <c r="F45" s="2" t="s">
        <v>64</v>
      </c>
      <c r="H45" s="5">
        <v>4779.4</v>
      </c>
      <c r="I45" s="6"/>
      <c r="J45" s="5">
        <v>4779.42</v>
      </c>
      <c r="K45" s="6"/>
      <c r="L45" s="5">
        <v>4779.42</v>
      </c>
      <c r="M45" s="6"/>
      <c r="N45" s="5">
        <v>4779.42</v>
      </c>
      <c r="O45" s="6"/>
      <c r="P45" s="5">
        <v>4779.42</v>
      </c>
      <c r="Q45" s="6"/>
      <c r="R45" s="5">
        <f t="shared" si="2"/>
        <v>23897.08</v>
      </c>
    </row>
    <row r="46" spans="6:18" ht="15.75" thickBot="1">
      <c r="F46" s="2" t="s">
        <v>65</v>
      </c>
      <c r="H46" s="7">
        <v>2431.02</v>
      </c>
      <c r="I46" s="6"/>
      <c r="J46" s="7">
        <v>2431.01</v>
      </c>
      <c r="K46" s="6"/>
      <c r="L46" s="7">
        <v>2431.01</v>
      </c>
      <c r="M46" s="6"/>
      <c r="N46" s="7">
        <v>2431.01</v>
      </c>
      <c r="O46" s="6"/>
      <c r="P46" s="7">
        <v>2431.01</v>
      </c>
      <c r="Q46" s="6"/>
      <c r="R46" s="7">
        <f t="shared" si="2"/>
        <v>12155.06</v>
      </c>
    </row>
    <row r="47" spans="5:18" ht="15">
      <c r="E47" s="2" t="s">
        <v>66</v>
      </c>
      <c r="H47" s="5">
        <f>ROUND(SUM(H35:H46),5)</f>
        <v>423876.99</v>
      </c>
      <c r="I47" s="6"/>
      <c r="J47" s="5">
        <f>ROUND(SUM(J35:J46),5)</f>
        <v>319710.45</v>
      </c>
      <c r="K47" s="6"/>
      <c r="L47" s="5">
        <f>ROUND(SUM(L35:L46),5)</f>
        <v>319710.45</v>
      </c>
      <c r="M47" s="6"/>
      <c r="N47" s="5">
        <f>ROUND(SUM(N35:N46),5)</f>
        <v>319710.45</v>
      </c>
      <c r="O47" s="6"/>
      <c r="P47" s="5">
        <f>ROUND(SUM(P35:P46),5)</f>
        <v>319710.45</v>
      </c>
      <c r="Q47" s="6"/>
      <c r="R47" s="5">
        <f t="shared" si="2"/>
        <v>1702718.79</v>
      </c>
    </row>
    <row r="48" spans="5:18" ht="30" customHeight="1">
      <c r="E48" s="2" t="s">
        <v>67</v>
      </c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</row>
    <row r="49" spans="6:18" ht="15">
      <c r="F49" s="2" t="s">
        <v>68</v>
      </c>
      <c r="H49" s="5">
        <v>8333.35</v>
      </c>
      <c r="I49" s="6"/>
      <c r="J49" s="5">
        <v>8333.33</v>
      </c>
      <c r="K49" s="6"/>
      <c r="L49" s="5">
        <v>8333.33</v>
      </c>
      <c r="M49" s="6"/>
      <c r="N49" s="5">
        <v>8333.33</v>
      </c>
      <c r="O49" s="6"/>
      <c r="P49" s="5">
        <v>8333.33</v>
      </c>
      <c r="Q49" s="6"/>
      <c r="R49" s="5">
        <f>ROUND(SUM(H49:P49),5)</f>
        <v>41666.67</v>
      </c>
    </row>
    <row r="50" spans="6:18" ht="15">
      <c r="F50" s="2" t="s">
        <v>69</v>
      </c>
      <c r="H50" s="5">
        <v>10129.21</v>
      </c>
      <c r="I50" s="6"/>
      <c r="J50" s="5">
        <v>10129.22</v>
      </c>
      <c r="K50" s="6"/>
      <c r="L50" s="5">
        <v>10129.22</v>
      </c>
      <c r="M50" s="6"/>
      <c r="N50" s="5">
        <v>10129.22</v>
      </c>
      <c r="O50" s="6"/>
      <c r="P50" s="5">
        <v>10129.22</v>
      </c>
      <c r="Q50" s="6"/>
      <c r="R50" s="5">
        <f>ROUND(SUM(H50:P50),5)</f>
        <v>50646.09</v>
      </c>
    </row>
    <row r="51" spans="6:18" ht="15">
      <c r="F51" s="2" t="s">
        <v>70</v>
      </c>
      <c r="H51" s="5">
        <v>8333.35</v>
      </c>
      <c r="I51" s="6"/>
      <c r="J51" s="5">
        <v>8333.33</v>
      </c>
      <c r="K51" s="6"/>
      <c r="L51" s="5">
        <v>8333.33</v>
      </c>
      <c r="M51" s="6"/>
      <c r="N51" s="5">
        <v>8333.33</v>
      </c>
      <c r="O51" s="6"/>
      <c r="P51" s="5">
        <v>8333.33</v>
      </c>
      <c r="Q51" s="6"/>
      <c r="R51" s="5">
        <f>ROUND(SUM(H51:P51),5)</f>
        <v>41666.67</v>
      </c>
    </row>
    <row r="52" spans="6:18" ht="15.75" thickBot="1">
      <c r="F52" s="2" t="s">
        <v>71</v>
      </c>
      <c r="H52" s="7">
        <v>20258.43</v>
      </c>
      <c r="I52" s="6"/>
      <c r="J52" s="7">
        <v>20258.44</v>
      </c>
      <c r="K52" s="6"/>
      <c r="L52" s="7">
        <v>20258.44</v>
      </c>
      <c r="M52" s="6"/>
      <c r="N52" s="7">
        <v>20258.44</v>
      </c>
      <c r="O52" s="6"/>
      <c r="P52" s="7">
        <v>20258.44</v>
      </c>
      <c r="Q52" s="6"/>
      <c r="R52" s="7">
        <f>ROUND(SUM(H52:P52),5)</f>
        <v>101292.19</v>
      </c>
    </row>
    <row r="53" spans="5:18" ht="15">
      <c r="E53" s="2" t="s">
        <v>72</v>
      </c>
      <c r="H53" s="5">
        <f>ROUND(SUM(H48:H52),5)</f>
        <v>47054.34</v>
      </c>
      <c r="I53" s="6"/>
      <c r="J53" s="5">
        <f>ROUND(SUM(J48:J52),5)</f>
        <v>47054.32</v>
      </c>
      <c r="K53" s="6"/>
      <c r="L53" s="5">
        <f>ROUND(SUM(L48:L52),5)</f>
        <v>47054.32</v>
      </c>
      <c r="M53" s="6"/>
      <c r="N53" s="5">
        <f>ROUND(SUM(N48:N52),5)</f>
        <v>47054.32</v>
      </c>
      <c r="O53" s="6"/>
      <c r="P53" s="5">
        <f>ROUND(SUM(P48:P52),5)</f>
        <v>47054.32</v>
      </c>
      <c r="Q53" s="6"/>
      <c r="R53" s="5">
        <f>ROUND(SUM(H53:P53),5)</f>
        <v>235271.62</v>
      </c>
    </row>
    <row r="54" spans="5:18" ht="30" customHeight="1">
      <c r="E54" s="2" t="s">
        <v>73</v>
      </c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</row>
    <row r="55" spans="6:18" ht="15">
      <c r="F55" s="2" t="s">
        <v>74</v>
      </c>
      <c r="H55" s="5">
        <v>833.35</v>
      </c>
      <c r="I55" s="6"/>
      <c r="J55" s="5">
        <v>833.33</v>
      </c>
      <c r="K55" s="6"/>
      <c r="L55" s="5">
        <v>833.33</v>
      </c>
      <c r="M55" s="6"/>
      <c r="N55" s="5">
        <v>833.33</v>
      </c>
      <c r="O55" s="6"/>
      <c r="P55" s="5">
        <v>833.33</v>
      </c>
      <c r="Q55" s="6"/>
      <c r="R55" s="5">
        <f>ROUND(SUM(H55:P55),5)</f>
        <v>4166.67</v>
      </c>
    </row>
    <row r="56" spans="6:18" ht="15">
      <c r="F56" s="2" t="s">
        <v>75</v>
      </c>
      <c r="H56" s="5">
        <v>1012.93</v>
      </c>
      <c r="I56" s="6"/>
      <c r="J56" s="5">
        <v>1012.92</v>
      </c>
      <c r="K56" s="6"/>
      <c r="L56" s="5">
        <v>1012.92</v>
      </c>
      <c r="M56" s="6"/>
      <c r="N56" s="5">
        <v>1012.92</v>
      </c>
      <c r="O56" s="6"/>
      <c r="P56" s="5">
        <v>1012.92</v>
      </c>
      <c r="Q56" s="6"/>
      <c r="R56" s="5">
        <f>ROUND(SUM(H56:P56),5)</f>
        <v>5064.61</v>
      </c>
    </row>
    <row r="57" spans="6:18" ht="15">
      <c r="F57" s="2" t="s">
        <v>76</v>
      </c>
      <c r="H57" s="5">
        <v>833.35</v>
      </c>
      <c r="I57" s="6"/>
      <c r="J57" s="5">
        <v>833.33</v>
      </c>
      <c r="K57" s="6"/>
      <c r="L57" s="5">
        <v>833.33</v>
      </c>
      <c r="M57" s="6"/>
      <c r="N57" s="5">
        <v>833.33</v>
      </c>
      <c r="O57" s="6"/>
      <c r="P57" s="5">
        <v>833.33</v>
      </c>
      <c r="Q57" s="6"/>
      <c r="R57" s="5">
        <f>ROUND(SUM(H57:P57),5)</f>
        <v>4166.67</v>
      </c>
    </row>
    <row r="58" spans="6:18" ht="15.75" thickBot="1">
      <c r="F58" s="2" t="s">
        <v>77</v>
      </c>
      <c r="H58" s="7">
        <v>2025.86</v>
      </c>
      <c r="I58" s="6"/>
      <c r="J58" s="7">
        <v>2025.84</v>
      </c>
      <c r="K58" s="6"/>
      <c r="L58" s="7">
        <v>2025.84</v>
      </c>
      <c r="M58" s="6"/>
      <c r="N58" s="7">
        <v>2025.84</v>
      </c>
      <c r="O58" s="6"/>
      <c r="P58" s="7">
        <v>2025.84</v>
      </c>
      <c r="Q58" s="6"/>
      <c r="R58" s="7">
        <f>ROUND(SUM(H58:P58),5)</f>
        <v>10129.22</v>
      </c>
    </row>
    <row r="59" spans="5:18" ht="15">
      <c r="E59" s="2" t="s">
        <v>78</v>
      </c>
      <c r="H59" s="5">
        <f>ROUND(SUM(H54:H58),5)</f>
        <v>4705.49</v>
      </c>
      <c r="I59" s="6"/>
      <c r="J59" s="5">
        <f>ROUND(SUM(J54:J58),5)</f>
        <v>4705.42</v>
      </c>
      <c r="K59" s="6"/>
      <c r="L59" s="5">
        <f>ROUND(SUM(L54:L58),5)</f>
        <v>4705.42</v>
      </c>
      <c r="M59" s="6"/>
      <c r="N59" s="5">
        <f>ROUND(SUM(N54:N58),5)</f>
        <v>4705.42</v>
      </c>
      <c r="O59" s="6"/>
      <c r="P59" s="5">
        <f>ROUND(SUM(P54:P58),5)</f>
        <v>4705.42</v>
      </c>
      <c r="Q59" s="6"/>
      <c r="R59" s="5">
        <f>ROUND(SUM(H59:P59),5)</f>
        <v>23527.17</v>
      </c>
    </row>
    <row r="60" spans="5:18" ht="30" customHeight="1">
      <c r="E60" s="2" t="s">
        <v>79</v>
      </c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</row>
    <row r="61" spans="6:18" ht="15">
      <c r="F61" s="2" t="s">
        <v>80</v>
      </c>
      <c r="H61" s="5">
        <v>833.35</v>
      </c>
      <c r="I61" s="6"/>
      <c r="J61" s="5">
        <v>833.33</v>
      </c>
      <c r="K61" s="6"/>
      <c r="L61" s="5">
        <v>833.33</v>
      </c>
      <c r="M61" s="6"/>
      <c r="N61" s="5">
        <v>833.33</v>
      </c>
      <c r="O61" s="6"/>
      <c r="P61" s="5">
        <v>833.33</v>
      </c>
      <c r="Q61" s="6"/>
      <c r="R61" s="5">
        <f aca="true" t="shared" si="3" ref="R61:R69">ROUND(SUM(H61:P61),5)</f>
        <v>4166.67</v>
      </c>
    </row>
    <row r="62" spans="6:18" ht="15">
      <c r="F62" s="2" t="s">
        <v>81</v>
      </c>
      <c r="H62" s="5">
        <v>416.65</v>
      </c>
      <c r="I62" s="6"/>
      <c r="J62" s="5">
        <v>416.67</v>
      </c>
      <c r="K62" s="6"/>
      <c r="L62" s="5">
        <v>416.67</v>
      </c>
      <c r="M62" s="6"/>
      <c r="N62" s="5">
        <v>416.67</v>
      </c>
      <c r="O62" s="6"/>
      <c r="P62" s="5">
        <v>416.67</v>
      </c>
      <c r="Q62" s="6"/>
      <c r="R62" s="5">
        <f t="shared" si="3"/>
        <v>2083.33</v>
      </c>
    </row>
    <row r="63" spans="6:18" ht="15">
      <c r="F63" s="2" t="s">
        <v>82</v>
      </c>
      <c r="H63" s="5">
        <v>1012.93</v>
      </c>
      <c r="I63" s="6"/>
      <c r="J63" s="5">
        <v>1012.92</v>
      </c>
      <c r="K63" s="6"/>
      <c r="L63" s="5">
        <v>1012.92</v>
      </c>
      <c r="M63" s="6"/>
      <c r="N63" s="5">
        <v>1012.92</v>
      </c>
      <c r="O63" s="6"/>
      <c r="P63" s="5">
        <v>1012.92</v>
      </c>
      <c r="Q63" s="6"/>
      <c r="R63" s="5">
        <f t="shared" si="3"/>
        <v>5064.61</v>
      </c>
    </row>
    <row r="64" spans="6:18" ht="15">
      <c r="F64" s="2" t="s">
        <v>83</v>
      </c>
      <c r="H64" s="5">
        <v>506.46</v>
      </c>
      <c r="I64" s="6"/>
      <c r="J64" s="5">
        <v>506.46</v>
      </c>
      <c r="K64" s="6"/>
      <c r="L64" s="5">
        <v>506.46</v>
      </c>
      <c r="M64" s="6"/>
      <c r="N64" s="5">
        <v>506.46</v>
      </c>
      <c r="O64" s="6"/>
      <c r="P64" s="5">
        <v>506.46</v>
      </c>
      <c r="Q64" s="6"/>
      <c r="R64" s="5">
        <f t="shared" si="3"/>
        <v>2532.3</v>
      </c>
    </row>
    <row r="65" spans="6:18" ht="15">
      <c r="F65" s="2" t="s">
        <v>84</v>
      </c>
      <c r="H65" s="5">
        <v>833.35</v>
      </c>
      <c r="I65" s="6"/>
      <c r="J65" s="5">
        <v>833.33</v>
      </c>
      <c r="K65" s="6"/>
      <c r="L65" s="5">
        <v>833.33</v>
      </c>
      <c r="M65" s="6"/>
      <c r="N65" s="5">
        <v>833.33</v>
      </c>
      <c r="O65" s="6"/>
      <c r="P65" s="5">
        <v>833.33</v>
      </c>
      <c r="Q65" s="6"/>
      <c r="R65" s="5">
        <f t="shared" si="3"/>
        <v>4166.67</v>
      </c>
    </row>
    <row r="66" spans="6:18" ht="15">
      <c r="F66" s="2" t="s">
        <v>85</v>
      </c>
      <c r="H66" s="5">
        <v>416.65</v>
      </c>
      <c r="I66" s="6"/>
      <c r="J66" s="5">
        <v>416.67</v>
      </c>
      <c r="K66" s="6"/>
      <c r="L66" s="5">
        <v>416.67</v>
      </c>
      <c r="M66" s="6"/>
      <c r="N66" s="5">
        <v>416.67</v>
      </c>
      <c r="O66" s="6"/>
      <c r="P66" s="5">
        <v>416.67</v>
      </c>
      <c r="Q66" s="6"/>
      <c r="R66" s="5">
        <f t="shared" si="3"/>
        <v>2083.33</v>
      </c>
    </row>
    <row r="67" spans="6:18" ht="15">
      <c r="F67" s="2" t="s">
        <v>86</v>
      </c>
      <c r="H67" s="5">
        <v>2025.86</v>
      </c>
      <c r="I67" s="6"/>
      <c r="J67" s="5">
        <v>2025.84</v>
      </c>
      <c r="K67" s="6"/>
      <c r="L67" s="5">
        <v>2025.84</v>
      </c>
      <c r="M67" s="6"/>
      <c r="N67" s="5">
        <v>2025.84</v>
      </c>
      <c r="O67" s="6"/>
      <c r="P67" s="5">
        <v>2025.84</v>
      </c>
      <c r="Q67" s="6"/>
      <c r="R67" s="5">
        <f t="shared" si="3"/>
        <v>10129.22</v>
      </c>
    </row>
    <row r="68" spans="6:18" ht="15.75" thickBot="1">
      <c r="F68" s="2" t="s">
        <v>87</v>
      </c>
      <c r="H68" s="7">
        <v>1012.93</v>
      </c>
      <c r="I68" s="6"/>
      <c r="J68" s="7">
        <v>1012.92</v>
      </c>
      <c r="K68" s="6"/>
      <c r="L68" s="7">
        <v>1012.92</v>
      </c>
      <c r="M68" s="6"/>
      <c r="N68" s="7">
        <v>1012.92</v>
      </c>
      <c r="O68" s="6"/>
      <c r="P68" s="7">
        <v>1012.92</v>
      </c>
      <c r="Q68" s="6"/>
      <c r="R68" s="7">
        <f t="shared" si="3"/>
        <v>5064.61</v>
      </c>
    </row>
    <row r="69" spans="5:18" ht="15">
      <c r="E69" s="2" t="s">
        <v>88</v>
      </c>
      <c r="H69" s="5">
        <f>ROUND(SUM(H60:H68),5)</f>
        <v>7058.18</v>
      </c>
      <c r="I69" s="6"/>
      <c r="J69" s="5">
        <f>ROUND(SUM(J60:J68),5)</f>
        <v>7058.14</v>
      </c>
      <c r="K69" s="6"/>
      <c r="L69" s="5">
        <f>ROUND(SUM(L60:L68),5)</f>
        <v>7058.14</v>
      </c>
      <c r="M69" s="6"/>
      <c r="N69" s="5">
        <f>ROUND(SUM(N60:N68),5)</f>
        <v>7058.14</v>
      </c>
      <c r="O69" s="6"/>
      <c r="P69" s="5">
        <f>ROUND(SUM(P60:P68),5)</f>
        <v>7058.14</v>
      </c>
      <c r="Q69" s="6"/>
      <c r="R69" s="5">
        <f t="shared" si="3"/>
        <v>35290.74</v>
      </c>
    </row>
    <row r="70" spans="5:18" ht="30" customHeight="1">
      <c r="E70" s="2" t="s">
        <v>89</v>
      </c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</row>
    <row r="71" spans="6:18" ht="15">
      <c r="F71" s="2" t="s">
        <v>90</v>
      </c>
      <c r="H71" s="5">
        <v>17726.14</v>
      </c>
      <c r="I71" s="6"/>
      <c r="J71" s="5">
        <v>17726.13</v>
      </c>
      <c r="K71" s="6"/>
      <c r="L71" s="5">
        <v>17726.13</v>
      </c>
      <c r="M71" s="6"/>
      <c r="N71" s="5">
        <v>17726.13</v>
      </c>
      <c r="O71" s="6"/>
      <c r="P71" s="5">
        <v>17726.13</v>
      </c>
      <c r="Q71" s="6"/>
      <c r="R71" s="5">
        <f aca="true" t="shared" si="4" ref="R71:R111">ROUND(SUM(H71:P71),5)</f>
        <v>88630.66</v>
      </c>
    </row>
    <row r="72" spans="6:18" ht="15">
      <c r="F72" s="2" t="s">
        <v>91</v>
      </c>
      <c r="H72" s="5">
        <v>607.77</v>
      </c>
      <c r="I72" s="6"/>
      <c r="J72" s="5">
        <v>607.75</v>
      </c>
      <c r="K72" s="6"/>
      <c r="L72" s="5">
        <v>607.75</v>
      </c>
      <c r="M72" s="6"/>
      <c r="N72" s="5">
        <v>607.75</v>
      </c>
      <c r="O72" s="6"/>
      <c r="P72" s="5">
        <v>607.75</v>
      </c>
      <c r="Q72" s="6"/>
      <c r="R72" s="5">
        <f t="shared" si="4"/>
        <v>3038.77</v>
      </c>
    </row>
    <row r="73" spans="6:18" ht="15">
      <c r="F73" s="2" t="s">
        <v>92</v>
      </c>
      <c r="H73" s="5">
        <v>3038.75</v>
      </c>
      <c r="I73" s="6"/>
      <c r="J73" s="5">
        <v>3038.77</v>
      </c>
      <c r="K73" s="6"/>
      <c r="L73" s="5">
        <v>3038.77</v>
      </c>
      <c r="M73" s="6"/>
      <c r="N73" s="5">
        <v>3038.77</v>
      </c>
      <c r="O73" s="6"/>
      <c r="P73" s="5">
        <v>3038.77</v>
      </c>
      <c r="Q73" s="6"/>
      <c r="R73" s="5">
        <f t="shared" si="4"/>
        <v>15193.83</v>
      </c>
    </row>
    <row r="74" spans="6:18" ht="15">
      <c r="F74" s="2" t="s">
        <v>93</v>
      </c>
      <c r="H74" s="5">
        <v>1215.49</v>
      </c>
      <c r="I74" s="6"/>
      <c r="J74" s="5">
        <v>1215.51</v>
      </c>
      <c r="K74" s="6"/>
      <c r="L74" s="5">
        <v>1215.51</v>
      </c>
      <c r="M74" s="6"/>
      <c r="N74" s="5">
        <v>1215.51</v>
      </c>
      <c r="O74" s="6"/>
      <c r="P74" s="5">
        <v>1215.51</v>
      </c>
      <c r="Q74" s="6"/>
      <c r="R74" s="5">
        <f t="shared" si="4"/>
        <v>6077.53</v>
      </c>
    </row>
    <row r="75" spans="6:18" ht="15">
      <c r="F75" s="2" t="s">
        <v>94</v>
      </c>
      <c r="H75" s="5">
        <v>486.21</v>
      </c>
      <c r="I75" s="6"/>
      <c r="J75" s="5">
        <v>486.2</v>
      </c>
      <c r="K75" s="6"/>
      <c r="L75" s="5">
        <v>486.2</v>
      </c>
      <c r="M75" s="6"/>
      <c r="N75" s="5">
        <v>486.2</v>
      </c>
      <c r="O75" s="6"/>
      <c r="P75" s="5">
        <v>486.2</v>
      </c>
      <c r="Q75" s="6"/>
      <c r="R75" s="5">
        <f t="shared" si="4"/>
        <v>2431.01</v>
      </c>
    </row>
    <row r="76" spans="6:18" ht="15">
      <c r="F76" s="2" t="s">
        <v>95</v>
      </c>
      <c r="H76" s="5">
        <v>486.21</v>
      </c>
      <c r="I76" s="6"/>
      <c r="J76" s="5">
        <v>486.2</v>
      </c>
      <c r="K76" s="6"/>
      <c r="L76" s="5">
        <v>486.2</v>
      </c>
      <c r="M76" s="6"/>
      <c r="N76" s="5">
        <v>486.2</v>
      </c>
      <c r="O76" s="6"/>
      <c r="P76" s="5">
        <v>486.2</v>
      </c>
      <c r="Q76" s="6"/>
      <c r="R76" s="5">
        <f t="shared" si="4"/>
        <v>2431.01</v>
      </c>
    </row>
    <row r="77" spans="6:18" ht="15">
      <c r="F77" s="2" t="s">
        <v>96</v>
      </c>
      <c r="H77" s="5">
        <v>486.21</v>
      </c>
      <c r="I77" s="6"/>
      <c r="J77" s="5">
        <v>486.2</v>
      </c>
      <c r="K77" s="6"/>
      <c r="L77" s="5">
        <v>486.2</v>
      </c>
      <c r="M77" s="6"/>
      <c r="N77" s="5">
        <v>486.2</v>
      </c>
      <c r="O77" s="6"/>
      <c r="P77" s="5">
        <v>486.2</v>
      </c>
      <c r="Q77" s="6"/>
      <c r="R77" s="5">
        <f t="shared" si="4"/>
        <v>2431.01</v>
      </c>
    </row>
    <row r="78" spans="6:18" ht="15">
      <c r="F78" s="2" t="s">
        <v>97</v>
      </c>
      <c r="H78" s="5">
        <v>486.21</v>
      </c>
      <c r="I78" s="6"/>
      <c r="J78" s="5">
        <v>486.2</v>
      </c>
      <c r="K78" s="6"/>
      <c r="L78" s="5">
        <v>486.2</v>
      </c>
      <c r="M78" s="6"/>
      <c r="N78" s="5">
        <v>486.2</v>
      </c>
      <c r="O78" s="6"/>
      <c r="P78" s="5">
        <v>486.2</v>
      </c>
      <c r="Q78" s="6"/>
      <c r="R78" s="5">
        <f t="shared" si="4"/>
        <v>2431.01</v>
      </c>
    </row>
    <row r="79" spans="6:18" ht="15">
      <c r="F79" s="2" t="s">
        <v>98</v>
      </c>
      <c r="H79" s="5">
        <v>425.42</v>
      </c>
      <c r="I79" s="6"/>
      <c r="J79" s="5">
        <v>425.43</v>
      </c>
      <c r="K79" s="6"/>
      <c r="L79" s="5">
        <v>425.43</v>
      </c>
      <c r="M79" s="6"/>
      <c r="N79" s="5">
        <v>425.43</v>
      </c>
      <c r="O79" s="6"/>
      <c r="P79" s="5">
        <v>425.43</v>
      </c>
      <c r="Q79" s="6"/>
      <c r="R79" s="5">
        <f t="shared" si="4"/>
        <v>2127.14</v>
      </c>
    </row>
    <row r="80" spans="6:18" ht="15">
      <c r="F80" s="2" t="s">
        <v>99</v>
      </c>
      <c r="H80" s="5">
        <v>364.66</v>
      </c>
      <c r="I80" s="6"/>
      <c r="J80" s="5">
        <v>364.65</v>
      </c>
      <c r="K80" s="6"/>
      <c r="L80" s="5">
        <v>364.65</v>
      </c>
      <c r="M80" s="6"/>
      <c r="N80" s="5">
        <v>364.65</v>
      </c>
      <c r="O80" s="6"/>
      <c r="P80" s="5">
        <v>364.65</v>
      </c>
      <c r="Q80" s="6"/>
      <c r="R80" s="5">
        <f t="shared" si="4"/>
        <v>1823.26</v>
      </c>
    </row>
    <row r="81" spans="6:18" ht="15">
      <c r="F81" s="2" t="s">
        <v>100</v>
      </c>
      <c r="H81" s="5">
        <v>364.66</v>
      </c>
      <c r="I81" s="6"/>
      <c r="J81" s="5">
        <v>364.65</v>
      </c>
      <c r="K81" s="6"/>
      <c r="L81" s="5">
        <v>364.65</v>
      </c>
      <c r="M81" s="6"/>
      <c r="N81" s="5">
        <v>364.65</v>
      </c>
      <c r="O81" s="6"/>
      <c r="P81" s="5">
        <v>364.65</v>
      </c>
      <c r="Q81" s="6"/>
      <c r="R81" s="5">
        <f t="shared" si="4"/>
        <v>1823.26</v>
      </c>
    </row>
    <row r="82" spans="6:18" ht="15">
      <c r="F82" s="2" t="s">
        <v>101</v>
      </c>
      <c r="H82" s="5">
        <v>364.66</v>
      </c>
      <c r="I82" s="6"/>
      <c r="J82" s="5">
        <v>364.65</v>
      </c>
      <c r="K82" s="6"/>
      <c r="L82" s="5">
        <v>364.65</v>
      </c>
      <c r="M82" s="6"/>
      <c r="N82" s="5">
        <v>364.65</v>
      </c>
      <c r="O82" s="6"/>
      <c r="P82" s="5">
        <v>364.65</v>
      </c>
      <c r="Q82" s="6"/>
      <c r="R82" s="5">
        <f t="shared" si="4"/>
        <v>1823.26</v>
      </c>
    </row>
    <row r="83" spans="6:18" ht="15">
      <c r="F83" s="2" t="s">
        <v>102</v>
      </c>
      <c r="H83" s="5">
        <v>1823.26</v>
      </c>
      <c r="I83" s="6"/>
      <c r="J83" s="5">
        <v>1823.26</v>
      </c>
      <c r="K83" s="6"/>
      <c r="L83" s="5">
        <v>1823.26</v>
      </c>
      <c r="M83" s="6"/>
      <c r="N83" s="5">
        <v>1823.26</v>
      </c>
      <c r="O83" s="6"/>
      <c r="P83" s="5">
        <v>1823.26</v>
      </c>
      <c r="Q83" s="6"/>
      <c r="R83" s="5">
        <f t="shared" si="4"/>
        <v>9116.3</v>
      </c>
    </row>
    <row r="84" spans="6:18" ht="15">
      <c r="F84" s="2" t="s">
        <v>103</v>
      </c>
      <c r="H84" s="5">
        <v>911.63</v>
      </c>
      <c r="I84" s="6"/>
      <c r="J84" s="5">
        <v>911.63</v>
      </c>
      <c r="K84" s="6"/>
      <c r="L84" s="5">
        <v>911.63</v>
      </c>
      <c r="M84" s="6"/>
      <c r="N84" s="5">
        <v>911.63</v>
      </c>
      <c r="O84" s="6"/>
      <c r="P84" s="5">
        <v>911.63</v>
      </c>
      <c r="Q84" s="6"/>
      <c r="R84" s="5">
        <f t="shared" si="4"/>
        <v>4558.15</v>
      </c>
    </row>
    <row r="85" spans="6:18" ht="15">
      <c r="F85" s="2" t="s">
        <v>104</v>
      </c>
      <c r="H85" s="5">
        <v>607.77</v>
      </c>
      <c r="I85" s="6"/>
      <c r="J85" s="5">
        <v>607.75</v>
      </c>
      <c r="K85" s="6"/>
      <c r="L85" s="5">
        <v>607.75</v>
      </c>
      <c r="M85" s="6"/>
      <c r="N85" s="5">
        <v>607.75</v>
      </c>
      <c r="O85" s="6"/>
      <c r="P85" s="5">
        <v>607.75</v>
      </c>
      <c r="Q85" s="6"/>
      <c r="R85" s="5">
        <f t="shared" si="4"/>
        <v>3038.77</v>
      </c>
    </row>
    <row r="86" spans="6:18" ht="15">
      <c r="F86" s="2" t="s">
        <v>105</v>
      </c>
      <c r="H86" s="5">
        <v>486.21</v>
      </c>
      <c r="I86" s="6"/>
      <c r="J86" s="5">
        <v>486.2</v>
      </c>
      <c r="K86" s="6"/>
      <c r="L86" s="5">
        <v>486.2</v>
      </c>
      <c r="M86" s="6"/>
      <c r="N86" s="5">
        <v>486.2</v>
      </c>
      <c r="O86" s="6"/>
      <c r="P86" s="5">
        <v>486.2</v>
      </c>
      <c r="Q86" s="6"/>
      <c r="R86" s="5">
        <f t="shared" si="4"/>
        <v>2431.01</v>
      </c>
    </row>
    <row r="87" spans="6:18" ht="15">
      <c r="F87" s="2" t="s">
        <v>106</v>
      </c>
      <c r="H87" s="5">
        <v>486.21</v>
      </c>
      <c r="I87" s="6"/>
      <c r="J87" s="5">
        <v>486.2</v>
      </c>
      <c r="K87" s="6"/>
      <c r="L87" s="5">
        <v>486.2</v>
      </c>
      <c r="M87" s="6"/>
      <c r="N87" s="5">
        <v>486.2</v>
      </c>
      <c r="O87" s="6"/>
      <c r="P87" s="5">
        <v>486.2</v>
      </c>
      <c r="Q87" s="6"/>
      <c r="R87" s="5">
        <f t="shared" si="4"/>
        <v>2431.01</v>
      </c>
    </row>
    <row r="88" spans="6:18" ht="15">
      <c r="F88" s="2" t="s">
        <v>107</v>
      </c>
      <c r="H88" s="5">
        <v>486.21</v>
      </c>
      <c r="I88" s="6"/>
      <c r="J88" s="5">
        <v>486.2</v>
      </c>
      <c r="K88" s="6"/>
      <c r="L88" s="5">
        <v>486.2</v>
      </c>
      <c r="M88" s="6"/>
      <c r="N88" s="5">
        <v>486.2</v>
      </c>
      <c r="O88" s="6"/>
      <c r="P88" s="5">
        <v>486.2</v>
      </c>
      <c r="Q88" s="6"/>
      <c r="R88" s="5">
        <f t="shared" si="4"/>
        <v>2431.01</v>
      </c>
    </row>
    <row r="89" spans="6:18" ht="15">
      <c r="F89" s="2" t="s">
        <v>108</v>
      </c>
      <c r="H89" s="5">
        <v>1458.6</v>
      </c>
      <c r="I89" s="6"/>
      <c r="J89" s="5">
        <v>1458.61</v>
      </c>
      <c r="K89" s="6"/>
      <c r="L89" s="5">
        <v>1458.61</v>
      </c>
      <c r="M89" s="6"/>
      <c r="N89" s="5">
        <v>1458.61</v>
      </c>
      <c r="O89" s="6"/>
      <c r="P89" s="5">
        <v>1458.61</v>
      </c>
      <c r="Q89" s="6"/>
      <c r="R89" s="5">
        <f t="shared" si="4"/>
        <v>7293.04</v>
      </c>
    </row>
    <row r="90" spans="6:18" ht="15">
      <c r="F90" s="2" t="s">
        <v>109</v>
      </c>
      <c r="H90" s="5">
        <v>607.77</v>
      </c>
      <c r="I90" s="6"/>
      <c r="J90" s="5">
        <v>607.75</v>
      </c>
      <c r="K90" s="6"/>
      <c r="L90" s="5">
        <v>607.75</v>
      </c>
      <c r="M90" s="6"/>
      <c r="N90" s="5">
        <v>607.75</v>
      </c>
      <c r="O90" s="6"/>
      <c r="P90" s="5">
        <v>607.75</v>
      </c>
      <c r="Q90" s="6"/>
      <c r="R90" s="5">
        <f t="shared" si="4"/>
        <v>3038.77</v>
      </c>
    </row>
    <row r="91" spans="6:18" ht="15">
      <c r="F91" s="2" t="s">
        <v>110</v>
      </c>
      <c r="H91" s="5">
        <v>607.77</v>
      </c>
      <c r="I91" s="6"/>
      <c r="J91" s="5">
        <v>607.75</v>
      </c>
      <c r="K91" s="6"/>
      <c r="L91" s="5">
        <v>607.75</v>
      </c>
      <c r="M91" s="6"/>
      <c r="N91" s="5">
        <v>607.75</v>
      </c>
      <c r="O91" s="6"/>
      <c r="P91" s="5">
        <v>607.75</v>
      </c>
      <c r="Q91" s="6"/>
      <c r="R91" s="5">
        <f t="shared" si="4"/>
        <v>3038.77</v>
      </c>
    </row>
    <row r="92" spans="6:18" ht="15">
      <c r="F92" s="2" t="s">
        <v>111</v>
      </c>
      <c r="H92" s="5">
        <v>486.21</v>
      </c>
      <c r="I92" s="6"/>
      <c r="J92" s="5">
        <v>486.2</v>
      </c>
      <c r="K92" s="6"/>
      <c r="L92" s="5">
        <v>486.2</v>
      </c>
      <c r="M92" s="6"/>
      <c r="N92" s="5">
        <v>486.2</v>
      </c>
      <c r="O92" s="6"/>
      <c r="P92" s="5">
        <v>486.2</v>
      </c>
      <c r="Q92" s="6"/>
      <c r="R92" s="5">
        <f t="shared" si="4"/>
        <v>2431.01</v>
      </c>
    </row>
    <row r="93" spans="6:18" ht="15">
      <c r="F93" s="2" t="s">
        <v>112</v>
      </c>
      <c r="H93" s="5">
        <v>486.21</v>
      </c>
      <c r="I93" s="6"/>
      <c r="J93" s="5">
        <v>486.2</v>
      </c>
      <c r="K93" s="6"/>
      <c r="L93" s="5">
        <v>486.2</v>
      </c>
      <c r="M93" s="6"/>
      <c r="N93" s="5">
        <v>486.2</v>
      </c>
      <c r="O93" s="6"/>
      <c r="P93" s="5">
        <v>486.2</v>
      </c>
      <c r="Q93" s="6"/>
      <c r="R93" s="5">
        <f t="shared" si="4"/>
        <v>2431.01</v>
      </c>
    </row>
    <row r="94" spans="6:18" ht="15">
      <c r="F94" s="2" t="s">
        <v>113</v>
      </c>
      <c r="H94" s="5">
        <v>1823.26</v>
      </c>
      <c r="I94" s="6"/>
      <c r="J94" s="5">
        <v>1823.26</v>
      </c>
      <c r="K94" s="6"/>
      <c r="L94" s="5">
        <v>1823.26</v>
      </c>
      <c r="M94" s="6"/>
      <c r="N94" s="5">
        <v>1823.26</v>
      </c>
      <c r="O94" s="6"/>
      <c r="P94" s="5">
        <v>1823.26</v>
      </c>
      <c r="Q94" s="6"/>
      <c r="R94" s="5">
        <f t="shared" si="4"/>
        <v>9116.3</v>
      </c>
    </row>
    <row r="95" spans="6:18" ht="15">
      <c r="F95" s="2" t="s">
        <v>114</v>
      </c>
      <c r="H95" s="5">
        <v>3038.75</v>
      </c>
      <c r="I95" s="6"/>
      <c r="J95" s="5">
        <v>3038.77</v>
      </c>
      <c r="K95" s="6"/>
      <c r="L95" s="5">
        <v>3038.77</v>
      </c>
      <c r="M95" s="6"/>
      <c r="N95" s="5">
        <v>3038.77</v>
      </c>
      <c r="O95" s="6"/>
      <c r="P95" s="5">
        <v>3038.77</v>
      </c>
      <c r="Q95" s="6"/>
      <c r="R95" s="5">
        <f t="shared" si="4"/>
        <v>15193.83</v>
      </c>
    </row>
    <row r="96" spans="6:18" ht="15">
      <c r="F96" s="2" t="s">
        <v>115</v>
      </c>
      <c r="H96" s="5">
        <v>607.77</v>
      </c>
      <c r="I96" s="6"/>
      <c r="J96" s="5">
        <v>607.75</v>
      </c>
      <c r="K96" s="6"/>
      <c r="L96" s="5">
        <v>607.75</v>
      </c>
      <c r="M96" s="6"/>
      <c r="N96" s="5">
        <v>607.75</v>
      </c>
      <c r="O96" s="6"/>
      <c r="P96" s="5">
        <v>607.75</v>
      </c>
      <c r="Q96" s="6"/>
      <c r="R96" s="5">
        <f t="shared" si="4"/>
        <v>3038.77</v>
      </c>
    </row>
    <row r="97" spans="6:18" ht="15">
      <c r="F97" s="2" t="s">
        <v>116</v>
      </c>
      <c r="H97" s="5">
        <v>607.77</v>
      </c>
      <c r="I97" s="6"/>
      <c r="J97" s="5">
        <v>607.75</v>
      </c>
      <c r="K97" s="6"/>
      <c r="L97" s="5">
        <v>607.75</v>
      </c>
      <c r="M97" s="6"/>
      <c r="N97" s="5">
        <v>607.75</v>
      </c>
      <c r="O97" s="6"/>
      <c r="P97" s="5">
        <v>607.75</v>
      </c>
      <c r="Q97" s="6"/>
      <c r="R97" s="5">
        <f t="shared" si="4"/>
        <v>3038.77</v>
      </c>
    </row>
    <row r="98" spans="6:18" ht="15">
      <c r="F98" s="2" t="s">
        <v>117</v>
      </c>
      <c r="H98" s="5">
        <v>425.42</v>
      </c>
      <c r="I98" s="6"/>
      <c r="J98" s="5">
        <v>425.43</v>
      </c>
      <c r="K98" s="6"/>
      <c r="L98" s="5">
        <v>425.43</v>
      </c>
      <c r="M98" s="6"/>
      <c r="N98" s="5">
        <v>425.43</v>
      </c>
      <c r="O98" s="6"/>
      <c r="P98" s="5">
        <v>425.43</v>
      </c>
      <c r="Q98" s="6"/>
      <c r="R98" s="5">
        <f t="shared" si="4"/>
        <v>2127.14</v>
      </c>
    </row>
    <row r="99" spans="6:18" ht="15">
      <c r="F99" s="2" t="s">
        <v>118</v>
      </c>
      <c r="H99" s="5">
        <v>486.21</v>
      </c>
      <c r="I99" s="6"/>
      <c r="J99" s="5">
        <v>486.2</v>
      </c>
      <c r="K99" s="6"/>
      <c r="L99" s="5">
        <v>486.2</v>
      </c>
      <c r="M99" s="6"/>
      <c r="N99" s="5">
        <v>486.2</v>
      </c>
      <c r="O99" s="6"/>
      <c r="P99" s="5">
        <v>486.2</v>
      </c>
      <c r="Q99" s="6"/>
      <c r="R99" s="5">
        <f t="shared" si="4"/>
        <v>2431.01</v>
      </c>
    </row>
    <row r="100" spans="6:18" ht="15">
      <c r="F100" s="2" t="s">
        <v>119</v>
      </c>
      <c r="H100" s="5">
        <v>486.21</v>
      </c>
      <c r="I100" s="6"/>
      <c r="J100" s="5">
        <v>486.2</v>
      </c>
      <c r="K100" s="6"/>
      <c r="L100" s="5">
        <v>486.2</v>
      </c>
      <c r="M100" s="6"/>
      <c r="N100" s="5">
        <v>486.2</v>
      </c>
      <c r="O100" s="6"/>
      <c r="P100" s="5">
        <v>486.2</v>
      </c>
      <c r="Q100" s="6"/>
      <c r="R100" s="5">
        <f t="shared" si="4"/>
        <v>2431.01</v>
      </c>
    </row>
    <row r="101" spans="6:18" ht="15">
      <c r="F101" s="2" t="s">
        <v>120</v>
      </c>
      <c r="H101" s="5">
        <v>486.21</v>
      </c>
      <c r="I101" s="6"/>
      <c r="J101" s="5">
        <v>486.2</v>
      </c>
      <c r="K101" s="6"/>
      <c r="L101" s="5">
        <v>486.2</v>
      </c>
      <c r="M101" s="6"/>
      <c r="N101" s="5">
        <v>486.2</v>
      </c>
      <c r="O101" s="6"/>
      <c r="P101" s="5">
        <v>486.2</v>
      </c>
      <c r="Q101" s="6"/>
      <c r="R101" s="5">
        <f t="shared" si="4"/>
        <v>2431.01</v>
      </c>
    </row>
    <row r="102" spans="6:18" ht="15">
      <c r="F102" s="2" t="s">
        <v>121</v>
      </c>
      <c r="H102" s="5">
        <v>486.21</v>
      </c>
      <c r="I102" s="6"/>
      <c r="J102" s="5">
        <v>486.2</v>
      </c>
      <c r="K102" s="6"/>
      <c r="L102" s="5">
        <v>486.2</v>
      </c>
      <c r="M102" s="6"/>
      <c r="N102" s="5">
        <v>486.2</v>
      </c>
      <c r="O102" s="6"/>
      <c r="P102" s="5">
        <v>486.2</v>
      </c>
      <c r="Q102" s="6"/>
      <c r="R102" s="5">
        <f t="shared" si="4"/>
        <v>2431.01</v>
      </c>
    </row>
    <row r="103" spans="6:18" ht="15">
      <c r="F103" s="2" t="s">
        <v>122</v>
      </c>
      <c r="H103" s="5">
        <v>425.42</v>
      </c>
      <c r="I103" s="6"/>
      <c r="J103" s="5">
        <v>425.43</v>
      </c>
      <c r="K103" s="6"/>
      <c r="L103" s="5">
        <v>425.43</v>
      </c>
      <c r="M103" s="6"/>
      <c r="N103" s="5">
        <v>425.43</v>
      </c>
      <c r="O103" s="6"/>
      <c r="P103" s="5">
        <v>425.43</v>
      </c>
      <c r="Q103" s="6"/>
      <c r="R103" s="5">
        <f t="shared" si="4"/>
        <v>2127.14</v>
      </c>
    </row>
    <row r="104" spans="6:18" ht="15">
      <c r="F104" s="2" t="s">
        <v>123</v>
      </c>
      <c r="H104" s="5">
        <v>425.42</v>
      </c>
      <c r="I104" s="6"/>
      <c r="J104" s="5">
        <v>425.43</v>
      </c>
      <c r="K104" s="6"/>
      <c r="L104" s="5">
        <v>425.43</v>
      </c>
      <c r="M104" s="6"/>
      <c r="N104" s="5">
        <v>425.43</v>
      </c>
      <c r="O104" s="6"/>
      <c r="P104" s="5">
        <v>425.43</v>
      </c>
      <c r="Q104" s="6"/>
      <c r="R104" s="5">
        <f t="shared" si="4"/>
        <v>2127.14</v>
      </c>
    </row>
    <row r="105" spans="6:18" ht="15">
      <c r="F105" s="2" t="s">
        <v>124</v>
      </c>
      <c r="H105" s="5">
        <v>607.77</v>
      </c>
      <c r="I105" s="6"/>
      <c r="J105" s="5">
        <v>607.75</v>
      </c>
      <c r="K105" s="6"/>
      <c r="L105" s="5">
        <v>607.75</v>
      </c>
      <c r="M105" s="6"/>
      <c r="N105" s="5">
        <v>607.75</v>
      </c>
      <c r="O105" s="6"/>
      <c r="P105" s="5">
        <v>607.75</v>
      </c>
      <c r="Q105" s="6"/>
      <c r="R105" s="5">
        <f t="shared" si="4"/>
        <v>3038.77</v>
      </c>
    </row>
    <row r="106" spans="6:18" ht="15">
      <c r="F106" s="2" t="s">
        <v>125</v>
      </c>
      <c r="H106" s="5">
        <v>486.21</v>
      </c>
      <c r="I106" s="6"/>
      <c r="J106" s="5">
        <v>486.2</v>
      </c>
      <c r="K106" s="6"/>
      <c r="L106" s="5">
        <v>486.2</v>
      </c>
      <c r="M106" s="6"/>
      <c r="N106" s="5">
        <v>486.2</v>
      </c>
      <c r="O106" s="6"/>
      <c r="P106" s="5">
        <v>486.2</v>
      </c>
      <c r="Q106" s="6"/>
      <c r="R106" s="5">
        <f t="shared" si="4"/>
        <v>2431.01</v>
      </c>
    </row>
    <row r="107" spans="6:18" ht="15">
      <c r="F107" s="2" t="s">
        <v>126</v>
      </c>
      <c r="H107" s="5">
        <v>486.21</v>
      </c>
      <c r="I107" s="6"/>
      <c r="J107" s="5">
        <v>486.2</v>
      </c>
      <c r="K107" s="6"/>
      <c r="L107" s="5">
        <v>486.2</v>
      </c>
      <c r="M107" s="6"/>
      <c r="N107" s="5">
        <v>486.2</v>
      </c>
      <c r="O107" s="6"/>
      <c r="P107" s="5">
        <v>486.2</v>
      </c>
      <c r="Q107" s="6"/>
      <c r="R107" s="5">
        <f t="shared" si="4"/>
        <v>2431.01</v>
      </c>
    </row>
    <row r="108" spans="6:18" ht="15">
      <c r="F108" s="2" t="s">
        <v>127</v>
      </c>
      <c r="H108" s="5">
        <v>364.66</v>
      </c>
      <c r="I108" s="6"/>
      <c r="J108" s="5">
        <v>364.65</v>
      </c>
      <c r="K108" s="6"/>
      <c r="L108" s="5">
        <v>364.65</v>
      </c>
      <c r="M108" s="6"/>
      <c r="N108" s="5">
        <v>364.65</v>
      </c>
      <c r="O108" s="6"/>
      <c r="P108" s="5">
        <v>364.65</v>
      </c>
      <c r="Q108" s="6"/>
      <c r="R108" s="5">
        <f t="shared" si="4"/>
        <v>1823.26</v>
      </c>
    </row>
    <row r="109" spans="6:18" ht="15.75" thickBot="1">
      <c r="F109" s="2" t="s">
        <v>128</v>
      </c>
      <c r="H109" s="7">
        <v>364.66</v>
      </c>
      <c r="I109" s="6"/>
      <c r="J109" s="7">
        <v>364.65</v>
      </c>
      <c r="K109" s="6"/>
      <c r="L109" s="7">
        <v>364.65</v>
      </c>
      <c r="M109" s="6"/>
      <c r="N109" s="7">
        <v>364.65</v>
      </c>
      <c r="O109" s="6"/>
      <c r="P109" s="7">
        <v>364.65</v>
      </c>
      <c r="Q109" s="6"/>
      <c r="R109" s="7">
        <f t="shared" si="4"/>
        <v>1823.26</v>
      </c>
    </row>
    <row r="110" spans="5:18" ht="15">
      <c r="E110" s="2" t="s">
        <v>129</v>
      </c>
      <c r="H110" s="5">
        <f>ROUND(SUM(H70:H109),5)</f>
        <v>46108.4</v>
      </c>
      <c r="I110" s="6"/>
      <c r="J110" s="5">
        <f>ROUND(SUM(J70:J109),5)</f>
        <v>46108.16</v>
      </c>
      <c r="K110" s="6"/>
      <c r="L110" s="5">
        <f>ROUND(SUM(L70:L109),5)</f>
        <v>46108.16</v>
      </c>
      <c r="M110" s="6"/>
      <c r="N110" s="5">
        <f>ROUND(SUM(N70:N109),5)</f>
        <v>46108.16</v>
      </c>
      <c r="O110" s="6"/>
      <c r="P110" s="5">
        <f>ROUND(SUM(P70:P109),5)</f>
        <v>46108.16</v>
      </c>
      <c r="Q110" s="6"/>
      <c r="R110" s="5">
        <f t="shared" si="4"/>
        <v>230541.04</v>
      </c>
    </row>
    <row r="111" spans="5:18" ht="30" customHeight="1">
      <c r="E111" s="2" t="s">
        <v>130</v>
      </c>
      <c r="H111" s="5">
        <v>4610.82</v>
      </c>
      <c r="I111" s="6"/>
      <c r="J111" s="5">
        <v>4610.82</v>
      </c>
      <c r="K111" s="6"/>
      <c r="L111" s="5">
        <v>4610.82</v>
      </c>
      <c r="M111" s="6"/>
      <c r="N111" s="5">
        <v>4610.82</v>
      </c>
      <c r="O111" s="6"/>
      <c r="P111" s="5">
        <v>4610.82</v>
      </c>
      <c r="Q111" s="6"/>
      <c r="R111" s="5">
        <f t="shared" si="4"/>
        <v>23054.1</v>
      </c>
    </row>
    <row r="112" spans="5:18" ht="15">
      <c r="E112" s="2" t="s">
        <v>131</v>
      </c>
      <c r="H112" s="5"/>
      <c r="I112" s="6"/>
      <c r="J112" s="5"/>
      <c r="K112" s="6"/>
      <c r="L112" s="5"/>
      <c r="M112" s="6"/>
      <c r="N112" s="5"/>
      <c r="O112" s="6"/>
      <c r="P112" s="5"/>
      <c r="Q112" s="6"/>
      <c r="R112" s="5"/>
    </row>
    <row r="113" spans="6:18" ht="15">
      <c r="F113" s="2" t="s">
        <v>132</v>
      </c>
      <c r="H113" s="5">
        <v>500</v>
      </c>
      <c r="I113" s="6"/>
      <c r="J113" s="5">
        <v>500</v>
      </c>
      <c r="K113" s="6"/>
      <c r="L113" s="5">
        <v>500</v>
      </c>
      <c r="M113" s="6"/>
      <c r="N113" s="5">
        <v>500</v>
      </c>
      <c r="O113" s="6"/>
      <c r="P113" s="5">
        <v>500</v>
      </c>
      <c r="Q113" s="6"/>
      <c r="R113" s="5">
        <f>ROUND(SUM(H113:P113),5)</f>
        <v>2500</v>
      </c>
    </row>
    <row r="114" spans="6:18" ht="15">
      <c r="F114" s="2" t="s">
        <v>133</v>
      </c>
      <c r="H114" s="5">
        <v>3527.44</v>
      </c>
      <c r="I114" s="6"/>
      <c r="J114" s="5">
        <v>3527.43</v>
      </c>
      <c r="K114" s="6"/>
      <c r="L114" s="5">
        <v>3527.43</v>
      </c>
      <c r="M114" s="6"/>
      <c r="N114" s="5">
        <v>3527.43</v>
      </c>
      <c r="O114" s="6"/>
      <c r="P114" s="5">
        <v>3527.43</v>
      </c>
      <c r="Q114" s="6"/>
      <c r="R114" s="5">
        <f>ROUND(SUM(H114:P114),5)</f>
        <v>17637.16</v>
      </c>
    </row>
    <row r="115" spans="6:18" ht="15.75" thickBot="1">
      <c r="F115" s="2" t="s">
        <v>134</v>
      </c>
      <c r="H115" s="7">
        <v>2305.41</v>
      </c>
      <c r="I115" s="6"/>
      <c r="J115" s="7">
        <v>2305.41</v>
      </c>
      <c r="K115" s="6"/>
      <c r="L115" s="7">
        <v>2305.41</v>
      </c>
      <c r="M115" s="6"/>
      <c r="N115" s="7">
        <v>2305.41</v>
      </c>
      <c r="O115" s="6"/>
      <c r="P115" s="7">
        <v>2305.41</v>
      </c>
      <c r="Q115" s="6"/>
      <c r="R115" s="7">
        <f>ROUND(SUM(H115:P115),5)</f>
        <v>11527.05</v>
      </c>
    </row>
    <row r="116" spans="5:18" ht="15">
      <c r="E116" s="2" t="s">
        <v>135</v>
      </c>
      <c r="H116" s="5">
        <f>ROUND(SUM(H112:H115),5)</f>
        <v>6332.85</v>
      </c>
      <c r="I116" s="6"/>
      <c r="J116" s="5">
        <f>ROUND(SUM(J112:J115),5)</f>
        <v>6332.84</v>
      </c>
      <c r="K116" s="6"/>
      <c r="L116" s="5">
        <f>ROUND(SUM(L112:L115),5)</f>
        <v>6332.84</v>
      </c>
      <c r="M116" s="6"/>
      <c r="N116" s="5">
        <f>ROUND(SUM(N112:N115),5)</f>
        <v>6332.84</v>
      </c>
      <c r="O116" s="6"/>
      <c r="P116" s="5">
        <f>ROUND(SUM(P112:P115),5)</f>
        <v>6332.84</v>
      </c>
      <c r="Q116" s="6"/>
      <c r="R116" s="5">
        <f>ROUND(SUM(H116:P116),5)</f>
        <v>31664.21</v>
      </c>
    </row>
    <row r="117" spans="5:18" ht="30" customHeight="1">
      <c r="E117" s="2" t="s">
        <v>136</v>
      </c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</row>
    <row r="118" spans="6:18" ht="15">
      <c r="F118" s="2" t="s">
        <v>137</v>
      </c>
      <c r="H118" s="5">
        <v>4166.65</v>
      </c>
      <c r="I118" s="6"/>
      <c r="J118" s="5">
        <v>4166.67</v>
      </c>
      <c r="K118" s="6"/>
      <c r="L118" s="5">
        <v>4166.67</v>
      </c>
      <c r="M118" s="6"/>
      <c r="N118" s="5">
        <v>4166.67</v>
      </c>
      <c r="O118" s="6"/>
      <c r="P118" s="5">
        <v>4166.67</v>
      </c>
      <c r="Q118" s="6"/>
      <c r="R118" s="5">
        <f aca="true" t="shared" si="5" ref="R118:R135">ROUND(SUM(H118:P118),5)</f>
        <v>20833.33</v>
      </c>
    </row>
    <row r="119" spans="6:18" ht="15">
      <c r="F119" s="2" t="s">
        <v>138</v>
      </c>
      <c r="H119" s="5">
        <v>2500</v>
      </c>
      <c r="I119" s="6"/>
      <c r="J119" s="5">
        <v>2500</v>
      </c>
      <c r="K119" s="6"/>
      <c r="L119" s="5">
        <v>2500</v>
      </c>
      <c r="M119" s="6"/>
      <c r="N119" s="5">
        <v>2500</v>
      </c>
      <c r="O119" s="6"/>
      <c r="P119" s="5">
        <v>2500</v>
      </c>
      <c r="Q119" s="6"/>
      <c r="R119" s="5">
        <f t="shared" si="5"/>
        <v>12500</v>
      </c>
    </row>
    <row r="120" spans="6:18" ht="15">
      <c r="F120" s="2" t="s">
        <v>139</v>
      </c>
      <c r="H120" s="5">
        <v>2000</v>
      </c>
      <c r="I120" s="6"/>
      <c r="J120" s="5">
        <v>2000</v>
      </c>
      <c r="K120" s="6"/>
      <c r="L120" s="5">
        <v>2000</v>
      </c>
      <c r="M120" s="6"/>
      <c r="N120" s="5">
        <v>2000</v>
      </c>
      <c r="O120" s="6"/>
      <c r="P120" s="5">
        <v>2000</v>
      </c>
      <c r="Q120" s="6"/>
      <c r="R120" s="5">
        <f t="shared" si="5"/>
        <v>10000</v>
      </c>
    </row>
    <row r="121" spans="6:18" ht="15">
      <c r="F121" s="2" t="s">
        <v>140</v>
      </c>
      <c r="H121" s="5">
        <v>2000</v>
      </c>
      <c r="I121" s="6"/>
      <c r="J121" s="5">
        <v>2000</v>
      </c>
      <c r="K121" s="6"/>
      <c r="L121" s="5">
        <v>2000</v>
      </c>
      <c r="M121" s="6"/>
      <c r="N121" s="5">
        <v>2000</v>
      </c>
      <c r="O121" s="6"/>
      <c r="P121" s="5">
        <v>2000</v>
      </c>
      <c r="Q121" s="6"/>
      <c r="R121" s="5">
        <f t="shared" si="5"/>
        <v>10000</v>
      </c>
    </row>
    <row r="122" spans="6:18" ht="15">
      <c r="F122" s="2" t="s">
        <v>142</v>
      </c>
      <c r="H122" s="5">
        <v>2500</v>
      </c>
      <c r="I122" s="6"/>
      <c r="J122" s="5">
        <v>2500</v>
      </c>
      <c r="K122" s="6"/>
      <c r="L122" s="5">
        <v>2500</v>
      </c>
      <c r="M122" s="6"/>
      <c r="N122" s="5">
        <v>2500</v>
      </c>
      <c r="O122" s="6"/>
      <c r="P122" s="5">
        <v>2500</v>
      </c>
      <c r="Q122" s="6"/>
      <c r="R122" s="5">
        <f t="shared" si="5"/>
        <v>12500</v>
      </c>
    </row>
    <row r="123" spans="6:18" ht="15">
      <c r="F123" s="2" t="s">
        <v>144</v>
      </c>
      <c r="H123" s="5">
        <v>1000</v>
      </c>
      <c r="I123" s="6"/>
      <c r="J123" s="5">
        <v>1000</v>
      </c>
      <c r="K123" s="6"/>
      <c r="L123" s="5">
        <v>1000</v>
      </c>
      <c r="M123" s="6"/>
      <c r="N123" s="5">
        <v>1000</v>
      </c>
      <c r="O123" s="6"/>
      <c r="P123" s="5">
        <v>1000</v>
      </c>
      <c r="Q123" s="6"/>
      <c r="R123" s="5">
        <f t="shared" si="5"/>
        <v>5000</v>
      </c>
    </row>
    <row r="124" spans="6:18" ht="15">
      <c r="F124" s="2" t="s">
        <v>145</v>
      </c>
      <c r="H124" s="5">
        <v>166.65</v>
      </c>
      <c r="I124" s="6"/>
      <c r="J124" s="5">
        <v>166.67</v>
      </c>
      <c r="K124" s="6"/>
      <c r="L124" s="5">
        <v>166.67</v>
      </c>
      <c r="M124" s="6"/>
      <c r="N124" s="5">
        <v>166.67</v>
      </c>
      <c r="O124" s="6"/>
      <c r="P124" s="5">
        <v>166.67</v>
      </c>
      <c r="Q124" s="6"/>
      <c r="R124" s="5">
        <f t="shared" si="5"/>
        <v>833.33</v>
      </c>
    </row>
    <row r="125" spans="6:18" ht="15">
      <c r="F125" s="2" t="s">
        <v>146</v>
      </c>
      <c r="H125" s="5">
        <v>166.65</v>
      </c>
      <c r="I125" s="6"/>
      <c r="J125" s="5">
        <v>166.67</v>
      </c>
      <c r="K125" s="6"/>
      <c r="L125" s="5">
        <v>166.67</v>
      </c>
      <c r="M125" s="6"/>
      <c r="N125" s="5">
        <v>166.67</v>
      </c>
      <c r="O125" s="6"/>
      <c r="P125" s="5">
        <v>166.67</v>
      </c>
      <c r="Q125" s="6"/>
      <c r="R125" s="5">
        <f t="shared" si="5"/>
        <v>833.33</v>
      </c>
    </row>
    <row r="126" spans="6:18" ht="15">
      <c r="F126" s="2" t="s">
        <v>147</v>
      </c>
      <c r="H126" s="5">
        <v>625</v>
      </c>
      <c r="I126" s="6"/>
      <c r="J126" s="5">
        <v>625</v>
      </c>
      <c r="K126" s="6"/>
      <c r="L126" s="5">
        <v>625</v>
      </c>
      <c r="M126" s="6"/>
      <c r="N126" s="5">
        <v>625</v>
      </c>
      <c r="O126" s="6"/>
      <c r="P126" s="5">
        <v>625</v>
      </c>
      <c r="Q126" s="6"/>
      <c r="R126" s="5">
        <f t="shared" si="5"/>
        <v>3125</v>
      </c>
    </row>
    <row r="127" spans="6:18" ht="15">
      <c r="F127" s="2" t="s">
        <v>150</v>
      </c>
      <c r="H127" s="5">
        <v>250</v>
      </c>
      <c r="I127" s="6"/>
      <c r="J127" s="5">
        <v>250</v>
      </c>
      <c r="K127" s="6"/>
      <c r="L127" s="5">
        <v>250</v>
      </c>
      <c r="M127" s="6"/>
      <c r="N127" s="5">
        <v>250</v>
      </c>
      <c r="O127" s="6"/>
      <c r="P127" s="5">
        <v>250</v>
      </c>
      <c r="Q127" s="6"/>
      <c r="R127" s="5">
        <f t="shared" si="5"/>
        <v>1250</v>
      </c>
    </row>
    <row r="128" spans="6:18" ht="15">
      <c r="F128" s="2" t="s">
        <v>151</v>
      </c>
      <c r="H128" s="5">
        <v>83.35</v>
      </c>
      <c r="I128" s="6"/>
      <c r="J128" s="5">
        <v>83.33</v>
      </c>
      <c r="K128" s="6"/>
      <c r="L128" s="5">
        <v>83.33</v>
      </c>
      <c r="M128" s="6"/>
      <c r="N128" s="5">
        <v>83.33</v>
      </c>
      <c r="O128" s="6"/>
      <c r="P128" s="5">
        <v>83.33</v>
      </c>
      <c r="Q128" s="6"/>
      <c r="R128" s="5">
        <f t="shared" si="5"/>
        <v>416.67</v>
      </c>
    </row>
    <row r="129" spans="6:18" ht="15">
      <c r="F129" s="2" t="s">
        <v>152</v>
      </c>
      <c r="H129" s="5">
        <v>83.35</v>
      </c>
      <c r="I129" s="6"/>
      <c r="J129" s="5">
        <v>83.33</v>
      </c>
      <c r="K129" s="6"/>
      <c r="L129" s="5">
        <v>83.33</v>
      </c>
      <c r="M129" s="6"/>
      <c r="N129" s="5">
        <v>83.33</v>
      </c>
      <c r="O129" s="6"/>
      <c r="P129" s="5">
        <v>83.33</v>
      </c>
      <c r="Q129" s="6"/>
      <c r="R129" s="5">
        <f t="shared" si="5"/>
        <v>416.67</v>
      </c>
    </row>
    <row r="130" spans="6:18" ht="15">
      <c r="F130" s="2" t="s">
        <v>153</v>
      </c>
      <c r="H130" s="5">
        <v>4166.65</v>
      </c>
      <c r="I130" s="6"/>
      <c r="J130" s="5">
        <v>4166.67</v>
      </c>
      <c r="K130" s="6"/>
      <c r="L130" s="5">
        <v>4166.67</v>
      </c>
      <c r="M130" s="6"/>
      <c r="N130" s="5">
        <v>4166.67</v>
      </c>
      <c r="O130" s="6"/>
      <c r="P130" s="5">
        <v>4166.67</v>
      </c>
      <c r="Q130" s="6"/>
      <c r="R130" s="5">
        <f t="shared" si="5"/>
        <v>20833.33</v>
      </c>
    </row>
    <row r="131" spans="6:18" ht="15.75" thickBot="1">
      <c r="F131" s="2" t="s">
        <v>154</v>
      </c>
      <c r="H131" s="8">
        <v>75163.43</v>
      </c>
      <c r="I131" s="6"/>
      <c r="J131" s="8">
        <v>75163.41</v>
      </c>
      <c r="K131" s="6"/>
      <c r="L131" s="8">
        <v>75163.41</v>
      </c>
      <c r="M131" s="6"/>
      <c r="N131" s="8">
        <v>75163.41</v>
      </c>
      <c r="O131" s="6"/>
      <c r="P131" s="8">
        <v>75163.41</v>
      </c>
      <c r="Q131" s="6"/>
      <c r="R131" s="8">
        <f t="shared" si="5"/>
        <v>375817.07</v>
      </c>
    </row>
    <row r="132" spans="5:18" ht="15.75" thickBot="1">
      <c r="E132" s="2" t="s">
        <v>155</v>
      </c>
      <c r="H132" s="9">
        <f>ROUND(SUM(H117:H131),5)</f>
        <v>94871.73</v>
      </c>
      <c r="I132" s="6"/>
      <c r="J132" s="9">
        <f>ROUND(SUM(J117:J131),5)</f>
        <v>94871.75</v>
      </c>
      <c r="K132" s="6"/>
      <c r="L132" s="9">
        <f>ROUND(SUM(L117:L131),5)</f>
        <v>94871.75</v>
      </c>
      <c r="M132" s="6"/>
      <c r="N132" s="9">
        <f>ROUND(SUM(N117:N131),5)</f>
        <v>94871.75</v>
      </c>
      <c r="O132" s="6"/>
      <c r="P132" s="9">
        <f>ROUND(SUM(P117:P131),5)</f>
        <v>94871.75</v>
      </c>
      <c r="Q132" s="6"/>
      <c r="R132" s="9">
        <f t="shared" si="5"/>
        <v>474358.73</v>
      </c>
    </row>
    <row r="133" spans="4:18" ht="30" customHeight="1" thickBot="1">
      <c r="D133" s="2" t="s">
        <v>156</v>
      </c>
      <c r="H133" s="9">
        <f>ROUND(SUM(H4:H5)+H18+H24+H34+H47+H53+H59+H69+SUM(H110:H111)+H116+H132,5)</f>
        <v>16533333.58</v>
      </c>
      <c r="I133" s="6"/>
      <c r="J133" s="9">
        <f>ROUND(SUM(J4:J5)+J18+J24+J34+J47+J53+J59+J69+SUM(J110:J111)+J116+J132,5)</f>
        <v>658333.27</v>
      </c>
      <c r="K133" s="6"/>
      <c r="L133" s="9">
        <f>ROUND(SUM(L4:L5)+L18+L24+L34+L47+L53+L59+L69+SUM(L110:L111)+L116+L132,5)</f>
        <v>658333.27</v>
      </c>
      <c r="M133" s="6"/>
      <c r="N133" s="9">
        <f>ROUND(SUM(N4:N5)+N18+N24+N34+N47+N53+N59+N69+SUM(N110:N111)+N116+N132,5)</f>
        <v>658333.27</v>
      </c>
      <c r="O133" s="6"/>
      <c r="P133" s="9">
        <f>ROUND(SUM(P4:P5)+P18+P24+P34+P47+P53+P59+P69+SUM(P110:P111)+P116+P132,5)</f>
        <v>658333.27</v>
      </c>
      <c r="Q133" s="6"/>
      <c r="R133" s="9">
        <f t="shared" si="5"/>
        <v>19166666.66</v>
      </c>
    </row>
    <row r="134" spans="2:18" ht="30" customHeight="1" thickBot="1">
      <c r="B134" s="2" t="s">
        <v>157</v>
      </c>
      <c r="H134" s="9">
        <f>ROUND(H3-H133,5)</f>
        <v>-16533333.58</v>
      </c>
      <c r="I134" s="6"/>
      <c r="J134" s="9">
        <f>ROUND(J3-J133,5)</f>
        <v>-658333.27</v>
      </c>
      <c r="K134" s="6"/>
      <c r="L134" s="9">
        <f>ROUND(L3-L133,5)</f>
        <v>-658333.27</v>
      </c>
      <c r="M134" s="6"/>
      <c r="N134" s="9">
        <f>ROUND(N3-N133,5)</f>
        <v>-658333.27</v>
      </c>
      <c r="O134" s="6"/>
      <c r="P134" s="9">
        <f>ROUND(P3-P133,5)</f>
        <v>-658333.27</v>
      </c>
      <c r="Q134" s="6"/>
      <c r="R134" s="9">
        <f t="shared" si="5"/>
        <v>-19166666.66</v>
      </c>
    </row>
    <row r="135" spans="1:18" s="11" customFormat="1" ht="30" customHeight="1" thickBot="1">
      <c r="A135" s="2" t="s">
        <v>158</v>
      </c>
      <c r="B135" s="2"/>
      <c r="C135" s="2"/>
      <c r="D135" s="2"/>
      <c r="E135" s="2"/>
      <c r="F135" s="2"/>
      <c r="G135" s="2"/>
      <c r="H135" s="10">
        <f>H134</f>
        <v>-16533333.58</v>
      </c>
      <c r="I135" s="2"/>
      <c r="J135" s="10">
        <f>J134</f>
        <v>-658333.27</v>
      </c>
      <c r="K135" s="2"/>
      <c r="L135" s="10">
        <f>L134</f>
        <v>-658333.27</v>
      </c>
      <c r="M135" s="2"/>
      <c r="N135" s="10">
        <f>N134</f>
        <v>-658333.27</v>
      </c>
      <c r="O135" s="2"/>
      <c r="P135" s="10">
        <f>P134</f>
        <v>-658333.27</v>
      </c>
      <c r="Q135" s="2"/>
      <c r="R135" s="10">
        <f t="shared" si="5"/>
        <v>-19166666.66</v>
      </c>
    </row>
    <row r="136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6:37 PM
&amp;"Arial,Bold"&amp;8 04/02/11
&amp;"Arial,Bold"&amp;8 Accrual Basis&amp;C&amp;"Arial,Bold"&amp;12 JJL MILLER FOUNDATION
&amp;"Arial,Bold"&amp;14 Profit &amp;&amp; Loss Budget Overview
&amp;"Arial,Bold"&amp;10 January through May 2015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0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5"/>
  <cols>
    <col min="1" max="6" width="3.00390625" style="2" customWidth="1"/>
    <col min="7" max="7" width="34.8515625" style="2" customWidth="1"/>
    <col min="8" max="8" width="11.421875" style="1" bestFit="1" customWidth="1"/>
    <col min="9" max="9" width="2.28125" style="1" customWidth="1"/>
    <col min="10" max="10" width="9.28125" style="1" bestFit="1" customWidth="1"/>
    <col min="11" max="11" width="2.28125" style="1" customWidth="1"/>
    <col min="12" max="12" width="9.28125" style="1" bestFit="1" customWidth="1"/>
    <col min="13" max="13" width="2.28125" style="1" customWidth="1"/>
    <col min="14" max="14" width="9.28125" style="1" bestFit="1" customWidth="1"/>
    <col min="15" max="15" width="2.28125" style="1" customWidth="1"/>
    <col min="16" max="16" width="9.28125" style="1" bestFit="1" customWidth="1"/>
    <col min="17" max="17" width="2.28125" style="1" customWidth="1"/>
    <col min="18" max="18" width="9.28125" style="1" bestFit="1" customWidth="1"/>
    <col min="19" max="19" width="2.28125" style="1" customWidth="1"/>
    <col min="20" max="20" width="9.28125" style="1" bestFit="1" customWidth="1"/>
    <col min="21" max="21" width="2.28125" style="1" customWidth="1"/>
    <col min="22" max="22" width="9.28125" style="1" bestFit="1" customWidth="1"/>
    <col min="23" max="23" width="2.28125" style="1" customWidth="1"/>
    <col min="24" max="24" width="9.28125" style="1" bestFit="1" customWidth="1"/>
    <col min="25" max="25" width="2.28125" style="1" customWidth="1"/>
    <col min="26" max="26" width="9.28125" style="1" bestFit="1" customWidth="1"/>
    <col min="27" max="27" width="2.28125" style="1" customWidth="1"/>
    <col min="28" max="28" width="9.28125" style="1" bestFit="1" customWidth="1"/>
    <col min="29" max="29" width="2.28125" style="1" customWidth="1"/>
    <col min="30" max="30" width="9.28125" style="1" bestFit="1" customWidth="1"/>
    <col min="31" max="31" width="2.28125" style="1" customWidth="1"/>
    <col min="32" max="32" width="11.421875" style="1" bestFit="1" customWidth="1"/>
  </cols>
  <sheetData>
    <row r="1" spans="8:32" ht="15.75" thickBot="1">
      <c r="H1" s="3"/>
      <c r="J1" s="3"/>
      <c r="L1" s="3"/>
      <c r="N1" s="3"/>
      <c r="P1" s="3"/>
      <c r="R1" s="3"/>
      <c r="T1" s="3"/>
      <c r="V1" s="3"/>
      <c r="X1" s="3"/>
      <c r="Z1" s="3"/>
      <c r="AB1" s="3"/>
      <c r="AD1" s="3"/>
      <c r="AF1" s="4" t="s">
        <v>0</v>
      </c>
    </row>
    <row r="2" spans="1:32" s="15" customFormat="1" ht="16.5" thickBot="1" thickTop="1">
      <c r="A2" s="12"/>
      <c r="B2" s="12"/>
      <c r="C2" s="12"/>
      <c r="D2" s="12"/>
      <c r="E2" s="12"/>
      <c r="F2" s="12"/>
      <c r="G2" s="12"/>
      <c r="H2" s="13" t="s">
        <v>198</v>
      </c>
      <c r="I2" s="14"/>
      <c r="J2" s="13" t="s">
        <v>199</v>
      </c>
      <c r="K2" s="14"/>
      <c r="L2" s="13" t="s">
        <v>200</v>
      </c>
      <c r="M2" s="14"/>
      <c r="N2" s="13" t="s">
        <v>201</v>
      </c>
      <c r="O2" s="14"/>
      <c r="P2" s="13" t="s">
        <v>202</v>
      </c>
      <c r="Q2" s="14"/>
      <c r="R2" s="13" t="s">
        <v>203</v>
      </c>
      <c r="S2" s="14"/>
      <c r="T2" s="13" t="s">
        <v>204</v>
      </c>
      <c r="U2" s="14"/>
      <c r="V2" s="13" t="s">
        <v>205</v>
      </c>
      <c r="W2" s="14"/>
      <c r="X2" s="13" t="s">
        <v>206</v>
      </c>
      <c r="Y2" s="14"/>
      <c r="Z2" s="13" t="s">
        <v>207</v>
      </c>
      <c r="AA2" s="14"/>
      <c r="AB2" s="13" t="s">
        <v>208</v>
      </c>
      <c r="AC2" s="14"/>
      <c r="AD2" s="13" t="s">
        <v>209</v>
      </c>
      <c r="AE2" s="14"/>
      <c r="AF2" s="13" t="s">
        <v>210</v>
      </c>
    </row>
    <row r="3" spans="2:32" ht="15.75" thickTop="1">
      <c r="B3" s="2" t="s">
        <v>9</v>
      </c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  <c r="AE3" s="6"/>
      <c r="AF3" s="5"/>
    </row>
    <row r="4" spans="4:32" ht="15">
      <c r="D4" s="2" t="s">
        <v>10</v>
      </c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  <c r="AE4" s="6"/>
      <c r="AF4" s="5"/>
    </row>
    <row r="5" spans="5:32" ht="15">
      <c r="E5" s="2" t="s">
        <v>12</v>
      </c>
      <c r="H5" s="5">
        <v>37391666.67</v>
      </c>
      <c r="I5" s="6"/>
      <c r="J5" s="5"/>
      <c r="K5" s="6"/>
      <c r="L5" s="5"/>
      <c r="M5" s="6"/>
      <c r="N5" s="5"/>
      <c r="O5" s="6"/>
      <c r="P5" s="5"/>
      <c r="Q5" s="6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6"/>
      <c r="AD5" s="5"/>
      <c r="AE5" s="6"/>
      <c r="AF5" s="5">
        <f>ROUND(SUM(H5:AD5),5)</f>
        <v>37391666.67</v>
      </c>
    </row>
    <row r="6" spans="5:32" ht="15">
      <c r="E6" s="2" t="s">
        <v>13</v>
      </c>
      <c r="H6" s="5"/>
      <c r="I6" s="6"/>
      <c r="J6" s="5"/>
      <c r="K6" s="6"/>
      <c r="L6" s="5"/>
      <c r="M6" s="6"/>
      <c r="N6" s="5"/>
      <c r="O6" s="6"/>
      <c r="P6" s="5"/>
      <c r="Q6" s="6"/>
      <c r="R6" s="5"/>
      <c r="S6" s="6"/>
      <c r="T6" s="5"/>
      <c r="U6" s="6"/>
      <c r="V6" s="5"/>
      <c r="W6" s="6"/>
      <c r="X6" s="5"/>
      <c r="Y6" s="6"/>
      <c r="Z6" s="5"/>
      <c r="AA6" s="6"/>
      <c r="AB6" s="5"/>
      <c r="AC6" s="6"/>
      <c r="AD6" s="5"/>
      <c r="AE6" s="6"/>
      <c r="AF6" s="5"/>
    </row>
    <row r="7" spans="6:32" ht="15.75" thickBot="1">
      <c r="F7" s="2" t="s">
        <v>16</v>
      </c>
      <c r="H7" s="7">
        <v>104166.67</v>
      </c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6"/>
      <c r="Z7" s="5"/>
      <c r="AA7" s="6"/>
      <c r="AB7" s="5"/>
      <c r="AC7" s="6"/>
      <c r="AD7" s="5"/>
      <c r="AE7" s="6"/>
      <c r="AF7" s="7">
        <f>ROUND(SUM(H7:AD7),5)</f>
        <v>104166.67</v>
      </c>
    </row>
    <row r="8" spans="5:32" ht="15">
      <c r="E8" s="2" t="s">
        <v>17</v>
      </c>
      <c r="H8" s="5">
        <f>ROUND(SUM(H6:H7),5)</f>
        <v>104166.67</v>
      </c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6"/>
      <c r="Z8" s="5"/>
      <c r="AA8" s="6"/>
      <c r="AB8" s="5"/>
      <c r="AC8" s="6"/>
      <c r="AD8" s="5"/>
      <c r="AE8" s="6"/>
      <c r="AF8" s="5">
        <f>ROUND(SUM(H8:AD8),5)</f>
        <v>104166.67</v>
      </c>
    </row>
    <row r="9" spans="5:32" ht="30" customHeight="1">
      <c r="E9" s="2" t="s">
        <v>18</v>
      </c>
      <c r="H9" s="5"/>
      <c r="I9" s="6"/>
      <c r="J9" s="5"/>
      <c r="K9" s="6"/>
      <c r="L9" s="5"/>
      <c r="M9" s="6"/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6"/>
      <c r="Z9" s="5"/>
      <c r="AA9" s="6"/>
      <c r="AB9" s="5"/>
      <c r="AC9" s="6"/>
      <c r="AD9" s="5"/>
      <c r="AE9" s="6"/>
      <c r="AF9" s="5"/>
    </row>
    <row r="10" spans="6:32" ht="15">
      <c r="F10" s="2" t="s">
        <v>19</v>
      </c>
      <c r="H10" s="5"/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6"/>
      <c r="Z10" s="5"/>
      <c r="AA10" s="6"/>
      <c r="AB10" s="5"/>
      <c r="AC10" s="6"/>
      <c r="AD10" s="5"/>
      <c r="AE10" s="6"/>
      <c r="AF10" s="5"/>
    </row>
    <row r="11" spans="7:32" ht="15">
      <c r="G11" s="2" t="s">
        <v>20</v>
      </c>
      <c r="H11" s="5">
        <v>13899.53</v>
      </c>
      <c r="I11" s="6"/>
      <c r="J11" s="5">
        <v>13899.54</v>
      </c>
      <c r="K11" s="6"/>
      <c r="L11" s="5">
        <v>13899.54</v>
      </c>
      <c r="M11" s="6"/>
      <c r="N11" s="5">
        <v>13899.54</v>
      </c>
      <c r="O11" s="6"/>
      <c r="P11" s="5">
        <v>13899.54</v>
      </c>
      <c r="Q11" s="6"/>
      <c r="R11" s="5">
        <v>13899.54</v>
      </c>
      <c r="S11" s="6"/>
      <c r="T11" s="5">
        <v>13899.54</v>
      </c>
      <c r="U11" s="6"/>
      <c r="V11" s="5">
        <v>13899.54</v>
      </c>
      <c r="W11" s="6"/>
      <c r="X11" s="5">
        <v>13899.54</v>
      </c>
      <c r="Y11" s="6"/>
      <c r="Z11" s="5">
        <v>13899.54</v>
      </c>
      <c r="AA11" s="6"/>
      <c r="AB11" s="5">
        <v>13899.54</v>
      </c>
      <c r="AC11" s="6"/>
      <c r="AD11" s="5">
        <v>13899.54</v>
      </c>
      <c r="AE11" s="6"/>
      <c r="AF11" s="5">
        <f aca="true" t="shared" si="0" ref="AF11:AF21">ROUND(SUM(H11:AD11),5)</f>
        <v>166794.47</v>
      </c>
    </row>
    <row r="12" spans="7:32" ht="15">
      <c r="G12" s="2" t="s">
        <v>21</v>
      </c>
      <c r="H12" s="5">
        <v>8935.4</v>
      </c>
      <c r="I12" s="6"/>
      <c r="J12" s="5">
        <v>8935.42</v>
      </c>
      <c r="K12" s="6"/>
      <c r="L12" s="5">
        <v>8935.42</v>
      </c>
      <c r="M12" s="6"/>
      <c r="N12" s="5">
        <v>8935.42</v>
      </c>
      <c r="O12" s="6"/>
      <c r="P12" s="5">
        <v>8935.42</v>
      </c>
      <c r="Q12" s="6"/>
      <c r="R12" s="5">
        <v>8935.42</v>
      </c>
      <c r="S12" s="6"/>
      <c r="T12" s="5">
        <v>8935.42</v>
      </c>
      <c r="U12" s="6"/>
      <c r="V12" s="5">
        <v>8935.42</v>
      </c>
      <c r="W12" s="6"/>
      <c r="X12" s="5">
        <v>8935.42</v>
      </c>
      <c r="Y12" s="6"/>
      <c r="Z12" s="5">
        <v>8935.42</v>
      </c>
      <c r="AA12" s="6"/>
      <c r="AB12" s="5">
        <v>8935.42</v>
      </c>
      <c r="AC12" s="6"/>
      <c r="AD12" s="5">
        <v>8935.42</v>
      </c>
      <c r="AE12" s="6"/>
      <c r="AF12" s="5">
        <f t="shared" si="0"/>
        <v>107225.02</v>
      </c>
    </row>
    <row r="13" spans="7:32" ht="15">
      <c r="G13" s="2" t="s">
        <v>22</v>
      </c>
      <c r="H13" s="5">
        <v>2482.07</v>
      </c>
      <c r="I13" s="6"/>
      <c r="J13" s="5">
        <v>2482.06</v>
      </c>
      <c r="K13" s="6"/>
      <c r="L13" s="5">
        <v>2482.06</v>
      </c>
      <c r="M13" s="6"/>
      <c r="N13" s="5">
        <v>2482.06</v>
      </c>
      <c r="O13" s="6"/>
      <c r="P13" s="5">
        <v>2482.06</v>
      </c>
      <c r="Q13" s="6"/>
      <c r="R13" s="5">
        <v>2482.06</v>
      </c>
      <c r="S13" s="6"/>
      <c r="T13" s="5">
        <v>2482.06</v>
      </c>
      <c r="U13" s="6"/>
      <c r="V13" s="5">
        <v>2482.06</v>
      </c>
      <c r="W13" s="6"/>
      <c r="X13" s="5">
        <v>2482.06</v>
      </c>
      <c r="Y13" s="6"/>
      <c r="Z13" s="5">
        <v>2482.06</v>
      </c>
      <c r="AA13" s="6"/>
      <c r="AB13" s="5">
        <v>2482.06</v>
      </c>
      <c r="AC13" s="6"/>
      <c r="AD13" s="5">
        <v>2482.06</v>
      </c>
      <c r="AE13" s="6"/>
      <c r="AF13" s="5">
        <f t="shared" si="0"/>
        <v>29784.73</v>
      </c>
    </row>
    <row r="14" spans="7:32" ht="15">
      <c r="G14" s="2" t="s">
        <v>23</v>
      </c>
      <c r="H14" s="5">
        <v>1985.63</v>
      </c>
      <c r="I14" s="6"/>
      <c r="J14" s="5">
        <v>1985.65</v>
      </c>
      <c r="K14" s="6"/>
      <c r="L14" s="5">
        <v>1985.65</v>
      </c>
      <c r="M14" s="6"/>
      <c r="N14" s="5">
        <v>1985.65</v>
      </c>
      <c r="O14" s="6"/>
      <c r="P14" s="5">
        <v>1985.65</v>
      </c>
      <c r="Q14" s="6"/>
      <c r="R14" s="5">
        <v>1985.65</v>
      </c>
      <c r="S14" s="6"/>
      <c r="T14" s="5">
        <v>1985.65</v>
      </c>
      <c r="U14" s="6"/>
      <c r="V14" s="5">
        <v>1985.65</v>
      </c>
      <c r="W14" s="6"/>
      <c r="X14" s="5">
        <v>1985.65</v>
      </c>
      <c r="Y14" s="6"/>
      <c r="Z14" s="5">
        <v>1985.65</v>
      </c>
      <c r="AA14" s="6"/>
      <c r="AB14" s="5">
        <v>1985.65</v>
      </c>
      <c r="AC14" s="6"/>
      <c r="AD14" s="5">
        <v>1985.65</v>
      </c>
      <c r="AE14" s="6"/>
      <c r="AF14" s="5">
        <f t="shared" si="0"/>
        <v>23827.78</v>
      </c>
    </row>
    <row r="15" spans="7:32" ht="15">
      <c r="G15" s="2" t="s">
        <v>24</v>
      </c>
      <c r="H15" s="5">
        <v>1985.63</v>
      </c>
      <c r="I15" s="6"/>
      <c r="J15" s="5">
        <v>1985.65</v>
      </c>
      <c r="K15" s="6"/>
      <c r="L15" s="5">
        <v>1985.65</v>
      </c>
      <c r="M15" s="6"/>
      <c r="N15" s="5">
        <v>1985.65</v>
      </c>
      <c r="O15" s="6"/>
      <c r="P15" s="5">
        <v>1985.65</v>
      </c>
      <c r="Q15" s="6"/>
      <c r="R15" s="5">
        <v>1985.65</v>
      </c>
      <c r="S15" s="6"/>
      <c r="T15" s="5">
        <v>1985.65</v>
      </c>
      <c r="U15" s="6"/>
      <c r="V15" s="5">
        <v>1985.65</v>
      </c>
      <c r="W15" s="6"/>
      <c r="X15" s="5">
        <v>1985.65</v>
      </c>
      <c r="Y15" s="6"/>
      <c r="Z15" s="5">
        <v>1985.65</v>
      </c>
      <c r="AA15" s="6"/>
      <c r="AB15" s="5">
        <v>1985.65</v>
      </c>
      <c r="AC15" s="6"/>
      <c r="AD15" s="5">
        <v>1985.65</v>
      </c>
      <c r="AE15" s="6"/>
      <c r="AF15" s="5">
        <f t="shared" si="0"/>
        <v>23827.78</v>
      </c>
    </row>
    <row r="16" spans="7:32" ht="15.75" thickBot="1">
      <c r="G16" s="2" t="s">
        <v>25</v>
      </c>
      <c r="H16" s="7">
        <v>992.87</v>
      </c>
      <c r="I16" s="6"/>
      <c r="J16" s="7">
        <v>992.82</v>
      </c>
      <c r="K16" s="6"/>
      <c r="L16" s="7">
        <v>992.82</v>
      </c>
      <c r="M16" s="6"/>
      <c r="N16" s="7">
        <v>992.82</v>
      </c>
      <c r="O16" s="6"/>
      <c r="P16" s="7">
        <v>992.82</v>
      </c>
      <c r="Q16" s="6"/>
      <c r="R16" s="7">
        <v>992.82</v>
      </c>
      <c r="S16" s="6"/>
      <c r="T16" s="7">
        <v>992.82</v>
      </c>
      <c r="U16" s="6"/>
      <c r="V16" s="7">
        <v>992.82</v>
      </c>
      <c r="W16" s="6"/>
      <c r="X16" s="7">
        <v>992.82</v>
      </c>
      <c r="Y16" s="6"/>
      <c r="Z16" s="7">
        <v>992.82</v>
      </c>
      <c r="AA16" s="6"/>
      <c r="AB16" s="7">
        <v>992.82</v>
      </c>
      <c r="AC16" s="6"/>
      <c r="AD16" s="7">
        <v>992.82</v>
      </c>
      <c r="AE16" s="6"/>
      <c r="AF16" s="7">
        <f t="shared" si="0"/>
        <v>11913.89</v>
      </c>
    </row>
    <row r="17" spans="6:32" ht="15">
      <c r="F17" s="2" t="s">
        <v>26</v>
      </c>
      <c r="H17" s="5">
        <f>ROUND(SUM(H10:H16),5)</f>
        <v>30281.13</v>
      </c>
      <c r="I17" s="6"/>
      <c r="J17" s="5">
        <f>ROUND(SUM(J10:J16),5)</f>
        <v>30281.14</v>
      </c>
      <c r="K17" s="6"/>
      <c r="L17" s="5">
        <f>ROUND(SUM(L10:L16),5)</f>
        <v>30281.14</v>
      </c>
      <c r="M17" s="6"/>
      <c r="N17" s="5">
        <f>ROUND(SUM(N10:N16),5)</f>
        <v>30281.14</v>
      </c>
      <c r="O17" s="6"/>
      <c r="P17" s="5">
        <f>ROUND(SUM(P10:P16),5)</f>
        <v>30281.14</v>
      </c>
      <c r="Q17" s="6"/>
      <c r="R17" s="5">
        <f>ROUND(SUM(R10:R16),5)</f>
        <v>30281.14</v>
      </c>
      <c r="S17" s="6"/>
      <c r="T17" s="5">
        <f>ROUND(SUM(T10:T16),5)</f>
        <v>30281.14</v>
      </c>
      <c r="U17" s="6"/>
      <c r="V17" s="5">
        <f>ROUND(SUM(V10:V16),5)</f>
        <v>30281.14</v>
      </c>
      <c r="W17" s="6"/>
      <c r="X17" s="5">
        <f>ROUND(SUM(X10:X16),5)</f>
        <v>30281.14</v>
      </c>
      <c r="Y17" s="6"/>
      <c r="Z17" s="5">
        <f>ROUND(SUM(Z10:Z16),5)</f>
        <v>30281.14</v>
      </c>
      <c r="AA17" s="6"/>
      <c r="AB17" s="5">
        <f>ROUND(SUM(AB10:AB16),5)</f>
        <v>30281.14</v>
      </c>
      <c r="AC17" s="6"/>
      <c r="AD17" s="5">
        <f>ROUND(SUM(AD10:AD16),5)</f>
        <v>30281.14</v>
      </c>
      <c r="AE17" s="6"/>
      <c r="AF17" s="5">
        <f t="shared" si="0"/>
        <v>363373.67</v>
      </c>
    </row>
    <row r="18" spans="6:32" ht="30" customHeight="1">
      <c r="F18" s="2" t="s">
        <v>27</v>
      </c>
      <c r="H18" s="5">
        <v>9928.27</v>
      </c>
      <c r="I18" s="6"/>
      <c r="J18" s="5">
        <v>9928.24</v>
      </c>
      <c r="K18" s="6"/>
      <c r="L18" s="5">
        <v>9928.24</v>
      </c>
      <c r="M18" s="6"/>
      <c r="N18" s="5">
        <v>9928.24</v>
      </c>
      <c r="O18" s="6"/>
      <c r="P18" s="5">
        <v>9928.24</v>
      </c>
      <c r="Q18" s="6"/>
      <c r="R18" s="5">
        <v>9928.24</v>
      </c>
      <c r="S18" s="6"/>
      <c r="T18" s="5">
        <v>9928.24</v>
      </c>
      <c r="U18" s="6"/>
      <c r="V18" s="5">
        <v>9928.24</v>
      </c>
      <c r="W18" s="6"/>
      <c r="X18" s="5">
        <v>9928.24</v>
      </c>
      <c r="Y18" s="6"/>
      <c r="Z18" s="5">
        <v>9928.24</v>
      </c>
      <c r="AA18" s="6"/>
      <c r="AB18" s="5">
        <v>9928.24</v>
      </c>
      <c r="AC18" s="6"/>
      <c r="AD18" s="5">
        <v>9928.24</v>
      </c>
      <c r="AE18" s="6"/>
      <c r="AF18" s="5">
        <f t="shared" si="0"/>
        <v>119138.91</v>
      </c>
    </row>
    <row r="19" spans="6:32" ht="15">
      <c r="F19" s="2" t="s">
        <v>28</v>
      </c>
      <c r="H19" s="5">
        <v>49641.22</v>
      </c>
      <c r="I19" s="6"/>
      <c r="J19" s="5">
        <v>49641.21</v>
      </c>
      <c r="K19" s="6"/>
      <c r="L19" s="5">
        <v>49641.21</v>
      </c>
      <c r="M19" s="6"/>
      <c r="N19" s="5">
        <v>49641.21</v>
      </c>
      <c r="O19" s="6"/>
      <c r="P19" s="5">
        <v>49641.21</v>
      </c>
      <c r="Q19" s="6"/>
      <c r="R19" s="5">
        <v>49641.21</v>
      </c>
      <c r="S19" s="6"/>
      <c r="T19" s="5">
        <v>49641.21</v>
      </c>
      <c r="U19" s="6"/>
      <c r="V19" s="5">
        <v>49641.21</v>
      </c>
      <c r="W19" s="6"/>
      <c r="X19" s="5">
        <v>49641.21</v>
      </c>
      <c r="Y19" s="6"/>
      <c r="Z19" s="5">
        <v>49641.21</v>
      </c>
      <c r="AA19" s="6"/>
      <c r="AB19" s="5">
        <v>49641.21</v>
      </c>
      <c r="AC19" s="6"/>
      <c r="AD19" s="5">
        <v>49641.21</v>
      </c>
      <c r="AE19" s="6"/>
      <c r="AF19" s="5">
        <f t="shared" si="0"/>
        <v>595694.53</v>
      </c>
    </row>
    <row r="20" spans="6:32" ht="15.75" thickBot="1">
      <c r="F20" s="2" t="s">
        <v>29</v>
      </c>
      <c r="H20" s="7">
        <v>10424.7</v>
      </c>
      <c r="I20" s="6"/>
      <c r="J20" s="7">
        <v>10424.65</v>
      </c>
      <c r="K20" s="6"/>
      <c r="L20" s="7">
        <v>10424.65</v>
      </c>
      <c r="M20" s="6"/>
      <c r="N20" s="7">
        <v>10424.65</v>
      </c>
      <c r="O20" s="6"/>
      <c r="P20" s="7">
        <v>10424.65</v>
      </c>
      <c r="Q20" s="6"/>
      <c r="R20" s="7">
        <v>10424.65</v>
      </c>
      <c r="S20" s="6"/>
      <c r="T20" s="7">
        <v>10424.65</v>
      </c>
      <c r="U20" s="6"/>
      <c r="V20" s="7">
        <v>10424.65</v>
      </c>
      <c r="W20" s="6"/>
      <c r="X20" s="7">
        <v>10424.65</v>
      </c>
      <c r="Y20" s="6"/>
      <c r="Z20" s="7">
        <v>10424.65</v>
      </c>
      <c r="AA20" s="6"/>
      <c r="AB20" s="7">
        <v>10424.65</v>
      </c>
      <c r="AC20" s="6"/>
      <c r="AD20" s="7">
        <v>10424.65</v>
      </c>
      <c r="AE20" s="6"/>
      <c r="AF20" s="7">
        <f t="shared" si="0"/>
        <v>125095.85</v>
      </c>
    </row>
    <row r="21" spans="5:32" ht="15">
      <c r="E21" s="2" t="s">
        <v>30</v>
      </c>
      <c r="H21" s="5">
        <f>ROUND(H9+SUM(H17:H20),5)</f>
        <v>100275.32</v>
      </c>
      <c r="I21" s="6"/>
      <c r="J21" s="5">
        <f>ROUND(J9+SUM(J17:J20),5)</f>
        <v>100275.24</v>
      </c>
      <c r="K21" s="6"/>
      <c r="L21" s="5">
        <f>ROUND(L9+SUM(L17:L20),5)</f>
        <v>100275.24</v>
      </c>
      <c r="M21" s="6"/>
      <c r="N21" s="5">
        <f>ROUND(N9+SUM(N17:N20),5)</f>
        <v>100275.24</v>
      </c>
      <c r="O21" s="6"/>
      <c r="P21" s="5">
        <f>ROUND(P9+SUM(P17:P20),5)</f>
        <v>100275.24</v>
      </c>
      <c r="Q21" s="6"/>
      <c r="R21" s="5">
        <f>ROUND(R9+SUM(R17:R20),5)</f>
        <v>100275.24</v>
      </c>
      <c r="S21" s="6"/>
      <c r="T21" s="5">
        <f>ROUND(T9+SUM(T17:T20),5)</f>
        <v>100275.24</v>
      </c>
      <c r="U21" s="6"/>
      <c r="V21" s="5">
        <f>ROUND(V9+SUM(V17:V20),5)</f>
        <v>100275.24</v>
      </c>
      <c r="W21" s="6"/>
      <c r="X21" s="5">
        <f>ROUND(X9+SUM(X17:X20),5)</f>
        <v>100275.24</v>
      </c>
      <c r="Y21" s="6"/>
      <c r="Z21" s="5">
        <f>ROUND(Z9+SUM(Z17:Z20),5)</f>
        <v>100275.24</v>
      </c>
      <c r="AA21" s="6"/>
      <c r="AB21" s="5">
        <f>ROUND(AB9+SUM(AB17:AB20),5)</f>
        <v>100275.24</v>
      </c>
      <c r="AC21" s="6"/>
      <c r="AD21" s="5">
        <f>ROUND(AD9+SUM(AD17:AD20),5)</f>
        <v>100275.24</v>
      </c>
      <c r="AE21" s="6"/>
      <c r="AF21" s="5">
        <f t="shared" si="0"/>
        <v>1203302.96</v>
      </c>
    </row>
    <row r="22" spans="5:32" ht="30" customHeight="1">
      <c r="E22" s="2" t="s">
        <v>31</v>
      </c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5"/>
      <c r="W22" s="6"/>
      <c r="X22" s="5"/>
      <c r="Y22" s="6"/>
      <c r="Z22" s="5"/>
      <c r="AA22" s="6"/>
      <c r="AB22" s="5"/>
      <c r="AC22" s="6"/>
      <c r="AD22" s="5"/>
      <c r="AE22" s="6"/>
      <c r="AF22" s="5"/>
    </row>
    <row r="23" spans="6:32" ht="15">
      <c r="F23" s="2" t="s">
        <v>32</v>
      </c>
      <c r="H23" s="5">
        <v>3028.16</v>
      </c>
      <c r="I23" s="6"/>
      <c r="J23" s="5">
        <v>3028.11</v>
      </c>
      <c r="K23" s="6"/>
      <c r="L23" s="5">
        <v>3028.11</v>
      </c>
      <c r="M23" s="6"/>
      <c r="N23" s="5">
        <v>3028.11</v>
      </c>
      <c r="O23" s="6"/>
      <c r="P23" s="5">
        <v>3028.11</v>
      </c>
      <c r="Q23" s="6"/>
      <c r="R23" s="5">
        <v>3028.11</v>
      </c>
      <c r="S23" s="6"/>
      <c r="T23" s="5">
        <v>3028.11</v>
      </c>
      <c r="U23" s="6"/>
      <c r="V23" s="5">
        <v>3028.11</v>
      </c>
      <c r="W23" s="6"/>
      <c r="X23" s="5">
        <v>3028.11</v>
      </c>
      <c r="Y23" s="6"/>
      <c r="Z23" s="5">
        <v>3028.11</v>
      </c>
      <c r="AA23" s="6"/>
      <c r="AB23" s="5">
        <v>3028.11</v>
      </c>
      <c r="AC23" s="6"/>
      <c r="AD23" s="5">
        <v>3028.11</v>
      </c>
      <c r="AE23" s="6"/>
      <c r="AF23" s="5">
        <f>ROUND(SUM(H23:AD23),5)</f>
        <v>36337.37</v>
      </c>
    </row>
    <row r="24" spans="6:32" ht="15">
      <c r="F24" s="2" t="s">
        <v>33</v>
      </c>
      <c r="H24" s="5">
        <v>992.87</v>
      </c>
      <c r="I24" s="6"/>
      <c r="J24" s="5">
        <v>992.82</v>
      </c>
      <c r="K24" s="6"/>
      <c r="L24" s="5">
        <v>992.82</v>
      </c>
      <c r="M24" s="6"/>
      <c r="N24" s="5">
        <v>992.82</v>
      </c>
      <c r="O24" s="6"/>
      <c r="P24" s="5">
        <v>992.82</v>
      </c>
      <c r="Q24" s="6"/>
      <c r="R24" s="5">
        <v>992.82</v>
      </c>
      <c r="S24" s="6"/>
      <c r="T24" s="5">
        <v>992.82</v>
      </c>
      <c r="U24" s="6"/>
      <c r="V24" s="5">
        <v>992.82</v>
      </c>
      <c r="W24" s="6"/>
      <c r="X24" s="5">
        <v>992.82</v>
      </c>
      <c r="Y24" s="6"/>
      <c r="Z24" s="5">
        <v>992.82</v>
      </c>
      <c r="AA24" s="6"/>
      <c r="AB24" s="5">
        <v>992.82</v>
      </c>
      <c r="AC24" s="6"/>
      <c r="AD24" s="5">
        <v>992.82</v>
      </c>
      <c r="AE24" s="6"/>
      <c r="AF24" s="5">
        <f>ROUND(SUM(H24:AD24),5)</f>
        <v>11913.89</v>
      </c>
    </row>
    <row r="25" spans="6:32" ht="15">
      <c r="F25" s="2" t="s">
        <v>34</v>
      </c>
      <c r="H25" s="5">
        <v>4964.13</v>
      </c>
      <c r="I25" s="6"/>
      <c r="J25" s="5">
        <v>4964.12</v>
      </c>
      <c r="K25" s="6"/>
      <c r="L25" s="5">
        <v>4964.12</v>
      </c>
      <c r="M25" s="6"/>
      <c r="N25" s="5">
        <v>4964.12</v>
      </c>
      <c r="O25" s="6"/>
      <c r="P25" s="5">
        <v>4964.12</v>
      </c>
      <c r="Q25" s="6"/>
      <c r="R25" s="5">
        <v>4964.12</v>
      </c>
      <c r="S25" s="6"/>
      <c r="T25" s="5">
        <v>4964.12</v>
      </c>
      <c r="U25" s="6"/>
      <c r="V25" s="5">
        <v>4964.12</v>
      </c>
      <c r="W25" s="6"/>
      <c r="X25" s="5">
        <v>4964.12</v>
      </c>
      <c r="Y25" s="6"/>
      <c r="Z25" s="5">
        <v>4964.12</v>
      </c>
      <c r="AA25" s="6"/>
      <c r="AB25" s="5">
        <v>4964.12</v>
      </c>
      <c r="AC25" s="6"/>
      <c r="AD25" s="5">
        <v>4964.12</v>
      </c>
      <c r="AE25" s="6"/>
      <c r="AF25" s="5">
        <f>ROUND(SUM(H25:AD25),5)</f>
        <v>59569.45</v>
      </c>
    </row>
    <row r="26" spans="6:32" ht="15.75" thickBot="1">
      <c r="F26" s="2" t="s">
        <v>35</v>
      </c>
      <c r="H26" s="7">
        <v>1042.42</v>
      </c>
      <c r="I26" s="6"/>
      <c r="J26" s="7">
        <v>1042.47</v>
      </c>
      <c r="K26" s="6"/>
      <c r="L26" s="7">
        <v>1042.47</v>
      </c>
      <c r="M26" s="6"/>
      <c r="N26" s="7">
        <v>1042.47</v>
      </c>
      <c r="O26" s="6"/>
      <c r="P26" s="7">
        <v>1042.47</v>
      </c>
      <c r="Q26" s="6"/>
      <c r="R26" s="7">
        <v>1042.47</v>
      </c>
      <c r="S26" s="6"/>
      <c r="T26" s="7">
        <v>1042.47</v>
      </c>
      <c r="U26" s="6"/>
      <c r="V26" s="7">
        <v>1042.47</v>
      </c>
      <c r="W26" s="6"/>
      <c r="X26" s="7">
        <v>1042.47</v>
      </c>
      <c r="Y26" s="6"/>
      <c r="Z26" s="7">
        <v>1042.47</v>
      </c>
      <c r="AA26" s="6"/>
      <c r="AB26" s="7">
        <v>1042.47</v>
      </c>
      <c r="AC26" s="6"/>
      <c r="AD26" s="7">
        <v>1042.47</v>
      </c>
      <c r="AE26" s="6"/>
      <c r="AF26" s="7">
        <f>ROUND(SUM(H26:AD26),5)</f>
        <v>12509.59</v>
      </c>
    </row>
    <row r="27" spans="5:32" ht="15">
      <c r="E27" s="2" t="s">
        <v>36</v>
      </c>
      <c r="H27" s="5">
        <f>ROUND(SUM(H22:H26),5)</f>
        <v>10027.58</v>
      </c>
      <c r="I27" s="6"/>
      <c r="J27" s="5">
        <f>ROUND(SUM(J22:J26),5)</f>
        <v>10027.52</v>
      </c>
      <c r="K27" s="6"/>
      <c r="L27" s="5">
        <f>ROUND(SUM(L22:L26),5)</f>
        <v>10027.52</v>
      </c>
      <c r="M27" s="6"/>
      <c r="N27" s="5">
        <f>ROUND(SUM(N22:N26),5)</f>
        <v>10027.52</v>
      </c>
      <c r="O27" s="6"/>
      <c r="P27" s="5">
        <f>ROUND(SUM(P22:P26),5)</f>
        <v>10027.52</v>
      </c>
      <c r="Q27" s="6"/>
      <c r="R27" s="5">
        <f>ROUND(SUM(R22:R26),5)</f>
        <v>10027.52</v>
      </c>
      <c r="S27" s="6"/>
      <c r="T27" s="5">
        <f>ROUND(SUM(T22:T26),5)</f>
        <v>10027.52</v>
      </c>
      <c r="U27" s="6"/>
      <c r="V27" s="5">
        <f>ROUND(SUM(V22:V26),5)</f>
        <v>10027.52</v>
      </c>
      <c r="W27" s="6"/>
      <c r="X27" s="5">
        <f>ROUND(SUM(X22:X26),5)</f>
        <v>10027.52</v>
      </c>
      <c r="Y27" s="6"/>
      <c r="Z27" s="5">
        <f>ROUND(SUM(Z22:Z26),5)</f>
        <v>10027.52</v>
      </c>
      <c r="AA27" s="6"/>
      <c r="AB27" s="5">
        <f>ROUND(SUM(AB22:AB26),5)</f>
        <v>10027.52</v>
      </c>
      <c r="AC27" s="6"/>
      <c r="AD27" s="5">
        <f>ROUND(SUM(AD22:AD26),5)</f>
        <v>10027.52</v>
      </c>
      <c r="AE27" s="6"/>
      <c r="AF27" s="5">
        <f>ROUND(SUM(H27:AD27),5)</f>
        <v>120330.3</v>
      </c>
    </row>
    <row r="28" spans="5:32" ht="30" customHeight="1">
      <c r="E28" s="2" t="s">
        <v>37</v>
      </c>
      <c r="H28" s="5"/>
      <c r="I28" s="6"/>
      <c r="J28" s="5"/>
      <c r="K28" s="6"/>
      <c r="L28" s="5"/>
      <c r="M28" s="6"/>
      <c r="N28" s="5"/>
      <c r="O28" s="6"/>
      <c r="P28" s="5"/>
      <c r="Q28" s="6"/>
      <c r="R28" s="5"/>
      <c r="S28" s="6"/>
      <c r="T28" s="5"/>
      <c r="U28" s="6"/>
      <c r="V28" s="5"/>
      <c r="W28" s="6"/>
      <c r="X28" s="5"/>
      <c r="Y28" s="6"/>
      <c r="Z28" s="5"/>
      <c r="AA28" s="6"/>
      <c r="AB28" s="5"/>
      <c r="AC28" s="6"/>
      <c r="AD28" s="5"/>
      <c r="AE28" s="6"/>
      <c r="AF28" s="5"/>
    </row>
    <row r="29" spans="6:32" ht="15">
      <c r="F29" s="2" t="s">
        <v>38</v>
      </c>
      <c r="H29" s="5">
        <v>3028.16</v>
      </c>
      <c r="I29" s="6"/>
      <c r="J29" s="5">
        <v>3028.11</v>
      </c>
      <c r="K29" s="6"/>
      <c r="L29" s="5">
        <v>3028.11</v>
      </c>
      <c r="M29" s="6"/>
      <c r="N29" s="5">
        <v>3028.11</v>
      </c>
      <c r="O29" s="6"/>
      <c r="P29" s="5">
        <v>3028.11</v>
      </c>
      <c r="Q29" s="6"/>
      <c r="R29" s="5">
        <v>3028.11</v>
      </c>
      <c r="S29" s="6"/>
      <c r="T29" s="5">
        <v>3028.11</v>
      </c>
      <c r="U29" s="6"/>
      <c r="V29" s="5">
        <v>3028.11</v>
      </c>
      <c r="W29" s="6"/>
      <c r="X29" s="5">
        <v>3028.11</v>
      </c>
      <c r="Y29" s="6"/>
      <c r="Z29" s="5">
        <v>3028.11</v>
      </c>
      <c r="AA29" s="6"/>
      <c r="AB29" s="5">
        <v>3028.11</v>
      </c>
      <c r="AC29" s="6"/>
      <c r="AD29" s="5">
        <v>3028.11</v>
      </c>
      <c r="AE29" s="6"/>
      <c r="AF29" s="5">
        <f aca="true" t="shared" si="1" ref="AF29:AF37">ROUND(SUM(H29:AD29),5)</f>
        <v>36337.37</v>
      </c>
    </row>
    <row r="30" spans="6:32" ht="15">
      <c r="F30" s="2" t="s">
        <v>39</v>
      </c>
      <c r="H30" s="5">
        <v>1514.02</v>
      </c>
      <c r="I30" s="6"/>
      <c r="J30" s="5">
        <v>1514.06</v>
      </c>
      <c r="K30" s="6"/>
      <c r="L30" s="5">
        <v>1514.06</v>
      </c>
      <c r="M30" s="6"/>
      <c r="N30" s="5">
        <v>1514.06</v>
      </c>
      <c r="O30" s="6"/>
      <c r="P30" s="5">
        <v>1514.06</v>
      </c>
      <c r="Q30" s="6"/>
      <c r="R30" s="5">
        <v>1514.06</v>
      </c>
      <c r="S30" s="6"/>
      <c r="T30" s="5">
        <v>1514.06</v>
      </c>
      <c r="U30" s="6"/>
      <c r="V30" s="5">
        <v>1514.06</v>
      </c>
      <c r="W30" s="6"/>
      <c r="X30" s="5">
        <v>1514.06</v>
      </c>
      <c r="Y30" s="6"/>
      <c r="Z30" s="5">
        <v>1514.06</v>
      </c>
      <c r="AA30" s="6"/>
      <c r="AB30" s="5">
        <v>1514.06</v>
      </c>
      <c r="AC30" s="6"/>
      <c r="AD30" s="5">
        <v>1514.06</v>
      </c>
      <c r="AE30" s="6"/>
      <c r="AF30" s="5">
        <f t="shared" si="1"/>
        <v>18168.68</v>
      </c>
    </row>
    <row r="31" spans="6:32" ht="15">
      <c r="F31" s="2" t="s">
        <v>40</v>
      </c>
      <c r="H31" s="5">
        <v>992.87</v>
      </c>
      <c r="I31" s="6"/>
      <c r="J31" s="5">
        <v>992.82</v>
      </c>
      <c r="K31" s="6"/>
      <c r="L31" s="5">
        <v>992.82</v>
      </c>
      <c r="M31" s="6"/>
      <c r="N31" s="5">
        <v>992.82</v>
      </c>
      <c r="O31" s="6"/>
      <c r="P31" s="5">
        <v>992.82</v>
      </c>
      <c r="Q31" s="6"/>
      <c r="R31" s="5">
        <v>992.82</v>
      </c>
      <c r="S31" s="6"/>
      <c r="T31" s="5">
        <v>992.82</v>
      </c>
      <c r="U31" s="6"/>
      <c r="V31" s="5">
        <v>992.82</v>
      </c>
      <c r="W31" s="6"/>
      <c r="X31" s="5">
        <v>992.82</v>
      </c>
      <c r="Y31" s="6"/>
      <c r="Z31" s="5">
        <v>992.82</v>
      </c>
      <c r="AA31" s="6"/>
      <c r="AB31" s="5">
        <v>992.82</v>
      </c>
      <c r="AC31" s="6"/>
      <c r="AD31" s="5">
        <v>992.82</v>
      </c>
      <c r="AE31" s="6"/>
      <c r="AF31" s="5">
        <f t="shared" si="1"/>
        <v>11913.89</v>
      </c>
    </row>
    <row r="32" spans="6:32" ht="15">
      <c r="F32" s="2" t="s">
        <v>41</v>
      </c>
      <c r="H32" s="5">
        <v>496.44</v>
      </c>
      <c r="I32" s="6"/>
      <c r="J32" s="5">
        <v>496.41</v>
      </c>
      <c r="K32" s="6"/>
      <c r="L32" s="5">
        <v>496.41</v>
      </c>
      <c r="M32" s="6"/>
      <c r="N32" s="5">
        <v>496.41</v>
      </c>
      <c r="O32" s="6"/>
      <c r="P32" s="5">
        <v>496.41</v>
      </c>
      <c r="Q32" s="6"/>
      <c r="R32" s="5">
        <v>496.41</v>
      </c>
      <c r="S32" s="6"/>
      <c r="T32" s="5">
        <v>496.41</v>
      </c>
      <c r="U32" s="6"/>
      <c r="V32" s="5">
        <v>496.41</v>
      </c>
      <c r="W32" s="6"/>
      <c r="X32" s="5">
        <v>496.41</v>
      </c>
      <c r="Y32" s="6"/>
      <c r="Z32" s="5">
        <v>496.41</v>
      </c>
      <c r="AA32" s="6"/>
      <c r="AB32" s="5">
        <v>496.41</v>
      </c>
      <c r="AC32" s="6"/>
      <c r="AD32" s="5">
        <v>496.41</v>
      </c>
      <c r="AE32" s="6"/>
      <c r="AF32" s="5">
        <f t="shared" si="1"/>
        <v>5956.95</v>
      </c>
    </row>
    <row r="33" spans="6:32" ht="15">
      <c r="F33" s="2" t="s">
        <v>42</v>
      </c>
      <c r="H33" s="5">
        <v>4964.13</v>
      </c>
      <c r="I33" s="6"/>
      <c r="J33" s="5">
        <v>4964.12</v>
      </c>
      <c r="K33" s="6"/>
      <c r="L33" s="5">
        <v>4964.12</v>
      </c>
      <c r="M33" s="6"/>
      <c r="N33" s="5">
        <v>4964.12</v>
      </c>
      <c r="O33" s="6"/>
      <c r="P33" s="5">
        <v>4964.12</v>
      </c>
      <c r="Q33" s="6"/>
      <c r="R33" s="5">
        <v>4964.12</v>
      </c>
      <c r="S33" s="6"/>
      <c r="T33" s="5">
        <v>4964.12</v>
      </c>
      <c r="U33" s="6"/>
      <c r="V33" s="5">
        <v>4964.12</v>
      </c>
      <c r="W33" s="6"/>
      <c r="X33" s="5">
        <v>4964.12</v>
      </c>
      <c r="Y33" s="6"/>
      <c r="Z33" s="5">
        <v>4964.12</v>
      </c>
      <c r="AA33" s="6"/>
      <c r="AB33" s="5">
        <v>4964.12</v>
      </c>
      <c r="AC33" s="6"/>
      <c r="AD33" s="5">
        <v>4964.12</v>
      </c>
      <c r="AE33" s="6"/>
      <c r="AF33" s="5">
        <f t="shared" si="1"/>
        <v>59569.45</v>
      </c>
    </row>
    <row r="34" spans="6:32" ht="15">
      <c r="F34" s="2" t="s">
        <v>43</v>
      </c>
      <c r="H34" s="5">
        <v>2482.07</v>
      </c>
      <c r="I34" s="6"/>
      <c r="J34" s="5">
        <v>2482.06</v>
      </c>
      <c r="K34" s="6"/>
      <c r="L34" s="5">
        <v>2482.06</v>
      </c>
      <c r="M34" s="6"/>
      <c r="N34" s="5">
        <v>2482.06</v>
      </c>
      <c r="O34" s="6"/>
      <c r="P34" s="5">
        <v>2482.06</v>
      </c>
      <c r="Q34" s="6"/>
      <c r="R34" s="5">
        <v>2482.06</v>
      </c>
      <c r="S34" s="6"/>
      <c r="T34" s="5">
        <v>2482.06</v>
      </c>
      <c r="U34" s="6"/>
      <c r="V34" s="5">
        <v>2482.06</v>
      </c>
      <c r="W34" s="6"/>
      <c r="X34" s="5">
        <v>2482.06</v>
      </c>
      <c r="Y34" s="6"/>
      <c r="Z34" s="5">
        <v>2482.06</v>
      </c>
      <c r="AA34" s="6"/>
      <c r="AB34" s="5">
        <v>2482.06</v>
      </c>
      <c r="AC34" s="6"/>
      <c r="AD34" s="5">
        <v>2482.06</v>
      </c>
      <c r="AE34" s="6"/>
      <c r="AF34" s="5">
        <f t="shared" si="1"/>
        <v>29784.73</v>
      </c>
    </row>
    <row r="35" spans="6:32" ht="15">
      <c r="F35" s="2" t="s">
        <v>44</v>
      </c>
      <c r="H35" s="5">
        <v>1042.42</v>
      </c>
      <c r="I35" s="6"/>
      <c r="J35" s="5">
        <v>1042.47</v>
      </c>
      <c r="K35" s="6"/>
      <c r="L35" s="5">
        <v>1042.47</v>
      </c>
      <c r="M35" s="6"/>
      <c r="N35" s="5">
        <v>1042.47</v>
      </c>
      <c r="O35" s="6"/>
      <c r="P35" s="5">
        <v>1042.47</v>
      </c>
      <c r="Q35" s="6"/>
      <c r="R35" s="5">
        <v>1042.47</v>
      </c>
      <c r="S35" s="6"/>
      <c r="T35" s="5">
        <v>1042.47</v>
      </c>
      <c r="U35" s="6"/>
      <c r="V35" s="5">
        <v>1042.47</v>
      </c>
      <c r="W35" s="6"/>
      <c r="X35" s="5">
        <v>1042.47</v>
      </c>
      <c r="Y35" s="6"/>
      <c r="Z35" s="5">
        <v>1042.47</v>
      </c>
      <c r="AA35" s="6"/>
      <c r="AB35" s="5">
        <v>1042.47</v>
      </c>
      <c r="AC35" s="6"/>
      <c r="AD35" s="5">
        <v>1042.47</v>
      </c>
      <c r="AE35" s="6"/>
      <c r="AF35" s="5">
        <f t="shared" si="1"/>
        <v>12509.59</v>
      </c>
    </row>
    <row r="36" spans="6:32" ht="15.75" thickBot="1">
      <c r="F36" s="2" t="s">
        <v>45</v>
      </c>
      <c r="H36" s="7">
        <v>521.26</v>
      </c>
      <c r="I36" s="6"/>
      <c r="J36" s="7">
        <v>521.23</v>
      </c>
      <c r="K36" s="6"/>
      <c r="L36" s="7">
        <v>521.23</v>
      </c>
      <c r="M36" s="6"/>
      <c r="N36" s="7">
        <v>521.23</v>
      </c>
      <c r="O36" s="6"/>
      <c r="P36" s="7">
        <v>521.23</v>
      </c>
      <c r="Q36" s="6"/>
      <c r="R36" s="7">
        <v>521.23</v>
      </c>
      <c r="S36" s="6"/>
      <c r="T36" s="7">
        <v>521.23</v>
      </c>
      <c r="U36" s="6"/>
      <c r="V36" s="7">
        <v>521.23</v>
      </c>
      <c r="W36" s="6"/>
      <c r="X36" s="7">
        <v>521.23</v>
      </c>
      <c r="Y36" s="6"/>
      <c r="Z36" s="7">
        <v>521.23</v>
      </c>
      <c r="AA36" s="6"/>
      <c r="AB36" s="7">
        <v>521.23</v>
      </c>
      <c r="AC36" s="6"/>
      <c r="AD36" s="7">
        <v>521.23</v>
      </c>
      <c r="AE36" s="6"/>
      <c r="AF36" s="7">
        <f t="shared" si="1"/>
        <v>6254.79</v>
      </c>
    </row>
    <row r="37" spans="5:32" ht="15">
      <c r="E37" s="2" t="s">
        <v>46</v>
      </c>
      <c r="H37" s="5">
        <f>ROUND(SUM(H28:H36),5)</f>
        <v>15041.37</v>
      </c>
      <c r="I37" s="6"/>
      <c r="J37" s="5">
        <f>ROUND(SUM(J28:J36),5)</f>
        <v>15041.28</v>
      </c>
      <c r="K37" s="6"/>
      <c r="L37" s="5">
        <f>ROUND(SUM(L28:L36),5)</f>
        <v>15041.28</v>
      </c>
      <c r="M37" s="6"/>
      <c r="N37" s="5">
        <f>ROUND(SUM(N28:N36),5)</f>
        <v>15041.28</v>
      </c>
      <c r="O37" s="6"/>
      <c r="P37" s="5">
        <f>ROUND(SUM(P28:P36),5)</f>
        <v>15041.28</v>
      </c>
      <c r="Q37" s="6"/>
      <c r="R37" s="5">
        <f>ROUND(SUM(R28:R36),5)</f>
        <v>15041.28</v>
      </c>
      <c r="S37" s="6"/>
      <c r="T37" s="5">
        <f>ROUND(SUM(T28:T36),5)</f>
        <v>15041.28</v>
      </c>
      <c r="U37" s="6"/>
      <c r="V37" s="5">
        <f>ROUND(SUM(V28:V36),5)</f>
        <v>15041.28</v>
      </c>
      <c r="W37" s="6"/>
      <c r="X37" s="5">
        <f>ROUND(SUM(X28:X36),5)</f>
        <v>15041.28</v>
      </c>
      <c r="Y37" s="6"/>
      <c r="Z37" s="5">
        <f>ROUND(SUM(Z28:Z36),5)</f>
        <v>15041.28</v>
      </c>
      <c r="AA37" s="6"/>
      <c r="AB37" s="5">
        <f>ROUND(SUM(AB28:AB36),5)</f>
        <v>15041.28</v>
      </c>
      <c r="AC37" s="6"/>
      <c r="AD37" s="5">
        <f>ROUND(SUM(AD28:AD36),5)</f>
        <v>15041.28</v>
      </c>
      <c r="AE37" s="6"/>
      <c r="AF37" s="5">
        <f t="shared" si="1"/>
        <v>180495.45</v>
      </c>
    </row>
    <row r="38" spans="5:32" ht="30" customHeight="1">
      <c r="E38" s="2" t="s">
        <v>47</v>
      </c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6"/>
      <c r="T38" s="5"/>
      <c r="U38" s="6"/>
      <c r="V38" s="5"/>
      <c r="W38" s="6"/>
      <c r="X38" s="5"/>
      <c r="Y38" s="6"/>
      <c r="Z38" s="5"/>
      <c r="AA38" s="6"/>
      <c r="AB38" s="5"/>
      <c r="AC38" s="6"/>
      <c r="AD38" s="5"/>
      <c r="AE38" s="6"/>
      <c r="AF38" s="5"/>
    </row>
    <row r="39" spans="6:32" ht="15">
      <c r="F39" s="2" t="s">
        <v>48</v>
      </c>
      <c r="H39" s="5">
        <v>208333.33</v>
      </c>
      <c r="I39" s="6"/>
      <c r="J39" s="5"/>
      <c r="K39" s="6"/>
      <c r="L39" s="5"/>
      <c r="M39" s="6"/>
      <c r="N39" s="5"/>
      <c r="O39" s="6"/>
      <c r="P39" s="5"/>
      <c r="Q39" s="6"/>
      <c r="R39" s="5"/>
      <c r="S39" s="6"/>
      <c r="T39" s="5"/>
      <c r="U39" s="6"/>
      <c r="V39" s="5"/>
      <c r="W39" s="6"/>
      <c r="X39" s="5"/>
      <c r="Y39" s="6"/>
      <c r="Z39" s="5"/>
      <c r="AA39" s="6"/>
      <c r="AB39" s="5"/>
      <c r="AC39" s="6"/>
      <c r="AD39" s="5"/>
      <c r="AE39" s="6"/>
      <c r="AF39" s="5">
        <f aca="true" t="shared" si="2" ref="AF39:AF52">ROUND(SUM(H39:AD39),5)</f>
        <v>208333.33</v>
      </c>
    </row>
    <row r="40" spans="6:32" ht="15">
      <c r="F40" s="2" t="s">
        <v>49</v>
      </c>
      <c r="H40" s="5">
        <v>208333.33</v>
      </c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  <c r="T40" s="5"/>
      <c r="U40" s="6"/>
      <c r="V40" s="5"/>
      <c r="W40" s="6"/>
      <c r="X40" s="5"/>
      <c r="Y40" s="6"/>
      <c r="Z40" s="5"/>
      <c r="AA40" s="6"/>
      <c r="AB40" s="5"/>
      <c r="AC40" s="6"/>
      <c r="AD40" s="5"/>
      <c r="AE40" s="6"/>
      <c r="AF40" s="5">
        <f t="shared" si="2"/>
        <v>208333.33</v>
      </c>
    </row>
    <row r="41" spans="6:32" ht="15">
      <c r="F41" s="2" t="s">
        <v>51</v>
      </c>
      <c r="H41" s="5">
        <v>250000</v>
      </c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  <c r="T41" s="5"/>
      <c r="U41" s="6"/>
      <c r="V41" s="5"/>
      <c r="W41" s="6"/>
      <c r="X41" s="5"/>
      <c r="Y41" s="6"/>
      <c r="Z41" s="5"/>
      <c r="AA41" s="6"/>
      <c r="AB41" s="5"/>
      <c r="AC41" s="6"/>
      <c r="AD41" s="5"/>
      <c r="AE41" s="6"/>
      <c r="AF41" s="5">
        <f t="shared" si="2"/>
        <v>250000</v>
      </c>
    </row>
    <row r="42" spans="6:32" ht="15">
      <c r="F42" s="2" t="s">
        <v>53</v>
      </c>
      <c r="H42" s="5">
        <v>708333.33</v>
      </c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  <c r="T42" s="5"/>
      <c r="U42" s="6"/>
      <c r="V42" s="5"/>
      <c r="W42" s="6"/>
      <c r="X42" s="5"/>
      <c r="Y42" s="6"/>
      <c r="Z42" s="5"/>
      <c r="AA42" s="6"/>
      <c r="AB42" s="5"/>
      <c r="AC42" s="6"/>
      <c r="AD42" s="5"/>
      <c r="AE42" s="6"/>
      <c r="AF42" s="5">
        <f t="shared" si="2"/>
        <v>708333.33</v>
      </c>
    </row>
    <row r="43" spans="6:32" ht="15">
      <c r="F43" s="2" t="s">
        <v>55</v>
      </c>
      <c r="H43" s="5">
        <v>41666.63</v>
      </c>
      <c r="I43" s="6"/>
      <c r="J43" s="5">
        <v>41666.67</v>
      </c>
      <c r="K43" s="6"/>
      <c r="L43" s="5">
        <v>41666.67</v>
      </c>
      <c r="M43" s="6"/>
      <c r="N43" s="5">
        <v>41666.67</v>
      </c>
      <c r="O43" s="6"/>
      <c r="P43" s="5">
        <v>41666.67</v>
      </c>
      <c r="Q43" s="6"/>
      <c r="R43" s="5">
        <v>41666.67</v>
      </c>
      <c r="S43" s="6"/>
      <c r="T43" s="5">
        <v>41666.67</v>
      </c>
      <c r="U43" s="6"/>
      <c r="V43" s="5">
        <v>41666.67</v>
      </c>
      <c r="W43" s="6"/>
      <c r="X43" s="5">
        <v>41666.67</v>
      </c>
      <c r="Y43" s="6"/>
      <c r="Z43" s="5">
        <v>41666.67</v>
      </c>
      <c r="AA43" s="6"/>
      <c r="AB43" s="5">
        <v>41666.67</v>
      </c>
      <c r="AC43" s="6"/>
      <c r="AD43" s="5">
        <v>41666.67</v>
      </c>
      <c r="AE43" s="6"/>
      <c r="AF43" s="5">
        <f t="shared" si="2"/>
        <v>500000</v>
      </c>
    </row>
    <row r="44" spans="6:32" ht="15">
      <c r="F44" s="2" t="s">
        <v>56</v>
      </c>
      <c r="H44" s="5">
        <v>41666.63</v>
      </c>
      <c r="I44" s="6"/>
      <c r="J44" s="5">
        <v>41666.67</v>
      </c>
      <c r="K44" s="6"/>
      <c r="L44" s="5">
        <v>41666.67</v>
      </c>
      <c r="M44" s="6"/>
      <c r="N44" s="5">
        <v>41666.67</v>
      </c>
      <c r="O44" s="6"/>
      <c r="P44" s="5">
        <v>41666.67</v>
      </c>
      <c r="Q44" s="6"/>
      <c r="R44" s="5">
        <v>41666.67</v>
      </c>
      <c r="S44" s="6"/>
      <c r="T44" s="5">
        <v>41666.67</v>
      </c>
      <c r="U44" s="6"/>
      <c r="V44" s="5">
        <v>41666.67</v>
      </c>
      <c r="W44" s="6"/>
      <c r="X44" s="5">
        <v>41666.67</v>
      </c>
      <c r="Y44" s="6"/>
      <c r="Z44" s="5">
        <v>41666.67</v>
      </c>
      <c r="AA44" s="6"/>
      <c r="AB44" s="5">
        <v>41666.67</v>
      </c>
      <c r="AC44" s="6"/>
      <c r="AD44" s="5">
        <v>41666.67</v>
      </c>
      <c r="AE44" s="6"/>
      <c r="AF44" s="5">
        <f t="shared" si="2"/>
        <v>500000</v>
      </c>
    </row>
    <row r="45" spans="6:32" ht="15">
      <c r="F45" s="2" t="s">
        <v>58</v>
      </c>
      <c r="H45" s="5">
        <v>41666.63</v>
      </c>
      <c r="I45" s="6"/>
      <c r="J45" s="5">
        <v>41666.67</v>
      </c>
      <c r="K45" s="6"/>
      <c r="L45" s="5">
        <v>41666.67</v>
      </c>
      <c r="M45" s="6"/>
      <c r="N45" s="5">
        <v>41666.67</v>
      </c>
      <c r="O45" s="6"/>
      <c r="P45" s="5">
        <v>41666.67</v>
      </c>
      <c r="Q45" s="6"/>
      <c r="R45" s="5">
        <v>41666.67</v>
      </c>
      <c r="S45" s="6"/>
      <c r="T45" s="5">
        <v>41666.67</v>
      </c>
      <c r="U45" s="6"/>
      <c r="V45" s="5">
        <v>41666.67</v>
      </c>
      <c r="W45" s="6"/>
      <c r="X45" s="5">
        <v>41666.67</v>
      </c>
      <c r="Y45" s="6"/>
      <c r="Z45" s="5">
        <v>41666.67</v>
      </c>
      <c r="AA45" s="6"/>
      <c r="AB45" s="5">
        <v>41666.67</v>
      </c>
      <c r="AC45" s="6"/>
      <c r="AD45" s="5">
        <v>41666.67</v>
      </c>
      <c r="AE45" s="6"/>
      <c r="AF45" s="5">
        <f t="shared" si="2"/>
        <v>500000</v>
      </c>
    </row>
    <row r="46" spans="6:32" ht="15">
      <c r="F46" s="2" t="s">
        <v>59</v>
      </c>
      <c r="H46" s="5">
        <v>41666.63</v>
      </c>
      <c r="I46" s="6"/>
      <c r="J46" s="5">
        <v>41666.67</v>
      </c>
      <c r="K46" s="6"/>
      <c r="L46" s="5">
        <v>41666.67</v>
      </c>
      <c r="M46" s="6"/>
      <c r="N46" s="5">
        <v>41666.67</v>
      </c>
      <c r="O46" s="6"/>
      <c r="P46" s="5">
        <v>41666.67</v>
      </c>
      <c r="Q46" s="6"/>
      <c r="R46" s="5">
        <v>41666.67</v>
      </c>
      <c r="S46" s="6"/>
      <c r="T46" s="5">
        <v>41666.67</v>
      </c>
      <c r="U46" s="6"/>
      <c r="V46" s="5">
        <v>41666.67</v>
      </c>
      <c r="W46" s="6"/>
      <c r="X46" s="5">
        <v>41666.67</v>
      </c>
      <c r="Y46" s="6"/>
      <c r="Z46" s="5">
        <v>41666.67</v>
      </c>
      <c r="AA46" s="6"/>
      <c r="AB46" s="5">
        <v>41666.67</v>
      </c>
      <c r="AC46" s="6"/>
      <c r="AD46" s="5">
        <v>41666.67</v>
      </c>
      <c r="AE46" s="6"/>
      <c r="AF46" s="5">
        <f t="shared" si="2"/>
        <v>500000</v>
      </c>
    </row>
    <row r="47" spans="6:32" ht="15">
      <c r="F47" s="2" t="s">
        <v>60</v>
      </c>
      <c r="H47" s="5">
        <v>41666.63</v>
      </c>
      <c r="I47" s="6"/>
      <c r="J47" s="5">
        <v>41666.67</v>
      </c>
      <c r="K47" s="6"/>
      <c r="L47" s="5">
        <v>41666.67</v>
      </c>
      <c r="M47" s="6"/>
      <c r="N47" s="5">
        <v>41666.67</v>
      </c>
      <c r="O47" s="6"/>
      <c r="P47" s="5">
        <v>41666.67</v>
      </c>
      <c r="Q47" s="6"/>
      <c r="R47" s="5">
        <v>41666.67</v>
      </c>
      <c r="S47" s="6"/>
      <c r="T47" s="5">
        <v>41666.67</v>
      </c>
      <c r="U47" s="6"/>
      <c r="V47" s="5">
        <v>41666.67</v>
      </c>
      <c r="W47" s="6"/>
      <c r="X47" s="5">
        <v>41666.67</v>
      </c>
      <c r="Y47" s="6"/>
      <c r="Z47" s="5">
        <v>41666.67</v>
      </c>
      <c r="AA47" s="6"/>
      <c r="AB47" s="5">
        <v>41666.67</v>
      </c>
      <c r="AC47" s="6"/>
      <c r="AD47" s="5">
        <v>41666.67</v>
      </c>
      <c r="AE47" s="6"/>
      <c r="AF47" s="5">
        <f t="shared" si="2"/>
        <v>500000</v>
      </c>
    </row>
    <row r="48" spans="6:32" ht="15">
      <c r="F48" s="2" t="s">
        <v>61</v>
      </c>
      <c r="H48" s="5">
        <v>20833.37</v>
      </c>
      <c r="I48" s="6"/>
      <c r="J48" s="5">
        <v>20833.33</v>
      </c>
      <c r="K48" s="6"/>
      <c r="L48" s="5">
        <v>20833.33</v>
      </c>
      <c r="M48" s="6"/>
      <c r="N48" s="5">
        <v>20833.33</v>
      </c>
      <c r="O48" s="6"/>
      <c r="P48" s="5">
        <v>20833.33</v>
      </c>
      <c r="Q48" s="6"/>
      <c r="R48" s="5">
        <v>20833.33</v>
      </c>
      <c r="S48" s="6"/>
      <c r="T48" s="5">
        <v>20833.33</v>
      </c>
      <c r="U48" s="6"/>
      <c r="V48" s="5">
        <v>20833.33</v>
      </c>
      <c r="W48" s="6"/>
      <c r="X48" s="5">
        <v>20833.33</v>
      </c>
      <c r="Y48" s="6"/>
      <c r="Z48" s="5">
        <v>20833.33</v>
      </c>
      <c r="AA48" s="6"/>
      <c r="AB48" s="5">
        <v>20833.33</v>
      </c>
      <c r="AC48" s="6"/>
      <c r="AD48" s="5">
        <v>20833.33</v>
      </c>
      <c r="AE48" s="6"/>
      <c r="AF48" s="5">
        <f t="shared" si="2"/>
        <v>250000</v>
      </c>
    </row>
    <row r="49" spans="6:32" ht="15">
      <c r="F49" s="2" t="s">
        <v>62</v>
      </c>
      <c r="H49" s="5">
        <v>24305.51</v>
      </c>
      <c r="I49" s="6"/>
      <c r="J49" s="5">
        <v>24305.56</v>
      </c>
      <c r="K49" s="6"/>
      <c r="L49" s="5">
        <v>24305.56</v>
      </c>
      <c r="M49" s="6"/>
      <c r="N49" s="5">
        <v>24305.56</v>
      </c>
      <c r="O49" s="6"/>
      <c r="P49" s="5">
        <v>24305.56</v>
      </c>
      <c r="Q49" s="6"/>
      <c r="R49" s="5">
        <v>24305.56</v>
      </c>
      <c r="S49" s="6"/>
      <c r="T49" s="5">
        <v>24305.56</v>
      </c>
      <c r="U49" s="6"/>
      <c r="V49" s="5">
        <v>24305.56</v>
      </c>
      <c r="W49" s="6"/>
      <c r="X49" s="5">
        <v>24305.56</v>
      </c>
      <c r="Y49" s="6"/>
      <c r="Z49" s="5">
        <v>24305.56</v>
      </c>
      <c r="AA49" s="6"/>
      <c r="AB49" s="5">
        <v>24305.56</v>
      </c>
      <c r="AC49" s="6"/>
      <c r="AD49" s="5">
        <v>24305.56</v>
      </c>
      <c r="AE49" s="6"/>
      <c r="AF49" s="5">
        <f t="shared" si="2"/>
        <v>291666.67</v>
      </c>
    </row>
    <row r="50" spans="6:32" ht="15">
      <c r="F50" s="2" t="s">
        <v>64</v>
      </c>
      <c r="H50" s="5">
        <v>4017.47</v>
      </c>
      <c r="I50" s="6"/>
      <c r="J50" s="5">
        <v>4017.51</v>
      </c>
      <c r="K50" s="6"/>
      <c r="L50" s="5">
        <v>4017.51</v>
      </c>
      <c r="M50" s="6"/>
      <c r="N50" s="5">
        <v>4017.51</v>
      </c>
      <c r="O50" s="6"/>
      <c r="P50" s="5">
        <v>4017.51</v>
      </c>
      <c r="Q50" s="6"/>
      <c r="R50" s="5">
        <v>4017.51</v>
      </c>
      <c r="S50" s="6"/>
      <c r="T50" s="5">
        <v>4017.51</v>
      </c>
      <c r="U50" s="6"/>
      <c r="V50" s="5">
        <v>4017.51</v>
      </c>
      <c r="W50" s="6"/>
      <c r="X50" s="5">
        <v>4017.51</v>
      </c>
      <c r="Y50" s="6"/>
      <c r="Z50" s="5">
        <v>4017.51</v>
      </c>
      <c r="AA50" s="6"/>
      <c r="AB50" s="5">
        <v>4017.51</v>
      </c>
      <c r="AC50" s="6"/>
      <c r="AD50" s="5">
        <v>4017.51</v>
      </c>
      <c r="AE50" s="6"/>
      <c r="AF50" s="5">
        <f t="shared" si="2"/>
        <v>48210.08</v>
      </c>
    </row>
    <row r="51" spans="6:32" ht="15.75" thickBot="1">
      <c r="F51" s="2" t="s">
        <v>65</v>
      </c>
      <c r="H51" s="7">
        <v>2382.76</v>
      </c>
      <c r="I51" s="6"/>
      <c r="J51" s="7">
        <v>2382.78</v>
      </c>
      <c r="K51" s="6"/>
      <c r="L51" s="7">
        <v>2382.78</v>
      </c>
      <c r="M51" s="6"/>
      <c r="N51" s="7">
        <v>2382.78</v>
      </c>
      <c r="O51" s="6"/>
      <c r="P51" s="7">
        <v>2382.78</v>
      </c>
      <c r="Q51" s="6"/>
      <c r="R51" s="7">
        <v>2382.78</v>
      </c>
      <c r="S51" s="6"/>
      <c r="T51" s="7">
        <v>2382.78</v>
      </c>
      <c r="U51" s="6"/>
      <c r="V51" s="7">
        <v>2382.78</v>
      </c>
      <c r="W51" s="6"/>
      <c r="X51" s="7">
        <v>2382.78</v>
      </c>
      <c r="Y51" s="6"/>
      <c r="Z51" s="7">
        <v>2382.78</v>
      </c>
      <c r="AA51" s="6"/>
      <c r="AB51" s="7">
        <v>2382.78</v>
      </c>
      <c r="AC51" s="6"/>
      <c r="AD51" s="7">
        <v>2382.78</v>
      </c>
      <c r="AE51" s="6"/>
      <c r="AF51" s="7">
        <f t="shared" si="2"/>
        <v>28593.34</v>
      </c>
    </row>
    <row r="52" spans="5:32" ht="15">
      <c r="E52" s="2" t="s">
        <v>66</v>
      </c>
      <c r="H52" s="5">
        <f>ROUND(SUM(H38:H51),5)</f>
        <v>1634872.25</v>
      </c>
      <c r="I52" s="6"/>
      <c r="J52" s="5">
        <f>ROUND(SUM(J38:J51),5)</f>
        <v>259872.53</v>
      </c>
      <c r="K52" s="6"/>
      <c r="L52" s="5">
        <f>ROUND(SUM(L38:L51),5)</f>
        <v>259872.53</v>
      </c>
      <c r="M52" s="6"/>
      <c r="N52" s="5">
        <f>ROUND(SUM(N38:N51),5)</f>
        <v>259872.53</v>
      </c>
      <c r="O52" s="6"/>
      <c r="P52" s="5">
        <f>ROUND(SUM(P38:P51),5)</f>
        <v>259872.53</v>
      </c>
      <c r="Q52" s="6"/>
      <c r="R52" s="5">
        <f>ROUND(SUM(R38:R51),5)</f>
        <v>259872.53</v>
      </c>
      <c r="S52" s="6"/>
      <c r="T52" s="5">
        <f>ROUND(SUM(T38:T51),5)</f>
        <v>259872.53</v>
      </c>
      <c r="U52" s="6"/>
      <c r="V52" s="5">
        <f>ROUND(SUM(V38:V51),5)</f>
        <v>259872.53</v>
      </c>
      <c r="W52" s="6"/>
      <c r="X52" s="5">
        <f>ROUND(SUM(X38:X51),5)</f>
        <v>259872.53</v>
      </c>
      <c r="Y52" s="6"/>
      <c r="Z52" s="5">
        <f>ROUND(SUM(Z38:Z51),5)</f>
        <v>259872.53</v>
      </c>
      <c r="AA52" s="6"/>
      <c r="AB52" s="5">
        <f>ROUND(SUM(AB38:AB51),5)</f>
        <v>259872.53</v>
      </c>
      <c r="AC52" s="6"/>
      <c r="AD52" s="5">
        <f>ROUND(SUM(AD38:AD51),5)</f>
        <v>259872.53</v>
      </c>
      <c r="AE52" s="6"/>
      <c r="AF52" s="5">
        <f t="shared" si="2"/>
        <v>4493470.08</v>
      </c>
    </row>
    <row r="53" spans="5:32" ht="30" customHeight="1">
      <c r="E53" s="2" t="s">
        <v>67</v>
      </c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  <c r="T53" s="5"/>
      <c r="U53" s="6"/>
      <c r="V53" s="5"/>
      <c r="W53" s="6"/>
      <c r="X53" s="5"/>
      <c r="Y53" s="6"/>
      <c r="Z53" s="5"/>
      <c r="AA53" s="6"/>
      <c r="AB53" s="5"/>
      <c r="AC53" s="6"/>
      <c r="AD53" s="5"/>
      <c r="AE53" s="6"/>
      <c r="AF53" s="5"/>
    </row>
    <row r="54" spans="6:32" ht="15">
      <c r="F54" s="2" t="s">
        <v>68</v>
      </c>
      <c r="H54" s="5">
        <v>8333.37</v>
      </c>
      <c r="I54" s="6"/>
      <c r="J54" s="5">
        <v>8333.33</v>
      </c>
      <c r="K54" s="6"/>
      <c r="L54" s="5">
        <v>8333.33</v>
      </c>
      <c r="M54" s="6"/>
      <c r="N54" s="5">
        <v>8333.33</v>
      </c>
      <c r="O54" s="6"/>
      <c r="P54" s="5">
        <v>8333.33</v>
      </c>
      <c r="Q54" s="6"/>
      <c r="R54" s="5">
        <v>8333.33</v>
      </c>
      <c r="S54" s="6"/>
      <c r="T54" s="5">
        <v>8333.33</v>
      </c>
      <c r="U54" s="6"/>
      <c r="V54" s="5">
        <v>8333.33</v>
      </c>
      <c r="W54" s="6"/>
      <c r="X54" s="5">
        <v>8333.33</v>
      </c>
      <c r="Y54" s="6"/>
      <c r="Z54" s="5">
        <v>8333.33</v>
      </c>
      <c r="AA54" s="6"/>
      <c r="AB54" s="5">
        <v>8333.33</v>
      </c>
      <c r="AC54" s="6"/>
      <c r="AD54" s="5">
        <v>8333.33</v>
      </c>
      <c r="AE54" s="6"/>
      <c r="AF54" s="5">
        <f>ROUND(SUM(H54:AD54),5)</f>
        <v>100000</v>
      </c>
    </row>
    <row r="55" spans="6:32" ht="15">
      <c r="F55" s="2" t="s">
        <v>69</v>
      </c>
      <c r="H55" s="5">
        <v>9928.27</v>
      </c>
      <c r="I55" s="6"/>
      <c r="J55" s="5">
        <v>9928.24</v>
      </c>
      <c r="K55" s="6"/>
      <c r="L55" s="5">
        <v>9928.24</v>
      </c>
      <c r="M55" s="6"/>
      <c r="N55" s="5">
        <v>9928.24</v>
      </c>
      <c r="O55" s="6"/>
      <c r="P55" s="5">
        <v>9928.24</v>
      </c>
      <c r="Q55" s="6"/>
      <c r="R55" s="5">
        <v>9928.24</v>
      </c>
      <c r="S55" s="6"/>
      <c r="T55" s="5">
        <v>9928.24</v>
      </c>
      <c r="U55" s="6"/>
      <c r="V55" s="5">
        <v>9928.24</v>
      </c>
      <c r="W55" s="6"/>
      <c r="X55" s="5">
        <v>9928.24</v>
      </c>
      <c r="Y55" s="6"/>
      <c r="Z55" s="5">
        <v>9928.24</v>
      </c>
      <c r="AA55" s="6"/>
      <c r="AB55" s="5">
        <v>9928.24</v>
      </c>
      <c r="AC55" s="6"/>
      <c r="AD55" s="5">
        <v>9928.24</v>
      </c>
      <c r="AE55" s="6"/>
      <c r="AF55" s="5">
        <f>ROUND(SUM(H55:AD55),5)</f>
        <v>119138.91</v>
      </c>
    </row>
    <row r="56" spans="6:32" ht="15">
      <c r="F56" s="2" t="s">
        <v>70</v>
      </c>
      <c r="H56" s="5">
        <v>8333.37</v>
      </c>
      <c r="I56" s="6"/>
      <c r="J56" s="5">
        <v>8333.33</v>
      </c>
      <c r="K56" s="6"/>
      <c r="L56" s="5">
        <v>8333.33</v>
      </c>
      <c r="M56" s="6"/>
      <c r="N56" s="5">
        <v>8333.33</v>
      </c>
      <c r="O56" s="6"/>
      <c r="P56" s="5">
        <v>8333.33</v>
      </c>
      <c r="Q56" s="6"/>
      <c r="R56" s="5">
        <v>8333.33</v>
      </c>
      <c r="S56" s="6"/>
      <c r="T56" s="5">
        <v>8333.33</v>
      </c>
      <c r="U56" s="6"/>
      <c r="V56" s="5">
        <v>8333.33</v>
      </c>
      <c r="W56" s="6"/>
      <c r="X56" s="5">
        <v>8333.33</v>
      </c>
      <c r="Y56" s="6"/>
      <c r="Z56" s="5">
        <v>8333.33</v>
      </c>
      <c r="AA56" s="6"/>
      <c r="AB56" s="5">
        <v>8333.33</v>
      </c>
      <c r="AC56" s="6"/>
      <c r="AD56" s="5">
        <v>8333.33</v>
      </c>
      <c r="AE56" s="6"/>
      <c r="AF56" s="5">
        <f>ROUND(SUM(H56:AD56),5)</f>
        <v>100000</v>
      </c>
    </row>
    <row r="57" spans="6:32" ht="15.75" thickBot="1">
      <c r="F57" s="2" t="s">
        <v>71</v>
      </c>
      <c r="H57" s="7">
        <v>19856.53</v>
      </c>
      <c r="I57" s="6"/>
      <c r="J57" s="7">
        <v>19856.48</v>
      </c>
      <c r="K57" s="6"/>
      <c r="L57" s="7">
        <v>19856.48</v>
      </c>
      <c r="M57" s="6"/>
      <c r="N57" s="7">
        <v>19856.48</v>
      </c>
      <c r="O57" s="6"/>
      <c r="P57" s="7">
        <v>19856.48</v>
      </c>
      <c r="Q57" s="6"/>
      <c r="R57" s="7">
        <v>19856.48</v>
      </c>
      <c r="S57" s="6"/>
      <c r="T57" s="7">
        <v>19856.48</v>
      </c>
      <c r="U57" s="6"/>
      <c r="V57" s="7">
        <v>19856.48</v>
      </c>
      <c r="W57" s="6"/>
      <c r="X57" s="7">
        <v>19856.48</v>
      </c>
      <c r="Y57" s="6"/>
      <c r="Z57" s="7">
        <v>19856.48</v>
      </c>
      <c r="AA57" s="6"/>
      <c r="AB57" s="7">
        <v>19856.48</v>
      </c>
      <c r="AC57" s="6"/>
      <c r="AD57" s="7">
        <v>19856.48</v>
      </c>
      <c r="AE57" s="6"/>
      <c r="AF57" s="7">
        <f>ROUND(SUM(H57:AD57),5)</f>
        <v>238277.81</v>
      </c>
    </row>
    <row r="58" spans="5:32" ht="15">
      <c r="E58" s="2" t="s">
        <v>72</v>
      </c>
      <c r="H58" s="5">
        <f>ROUND(SUM(H53:H57),5)</f>
        <v>46451.54</v>
      </c>
      <c r="I58" s="6"/>
      <c r="J58" s="5">
        <f>ROUND(SUM(J53:J57),5)</f>
        <v>46451.38</v>
      </c>
      <c r="K58" s="6"/>
      <c r="L58" s="5">
        <f>ROUND(SUM(L53:L57),5)</f>
        <v>46451.38</v>
      </c>
      <c r="M58" s="6"/>
      <c r="N58" s="5">
        <f>ROUND(SUM(N53:N57),5)</f>
        <v>46451.38</v>
      </c>
      <c r="O58" s="6"/>
      <c r="P58" s="5">
        <f>ROUND(SUM(P53:P57),5)</f>
        <v>46451.38</v>
      </c>
      <c r="Q58" s="6"/>
      <c r="R58" s="5">
        <f>ROUND(SUM(R53:R57),5)</f>
        <v>46451.38</v>
      </c>
      <c r="S58" s="6"/>
      <c r="T58" s="5">
        <f>ROUND(SUM(T53:T57),5)</f>
        <v>46451.38</v>
      </c>
      <c r="U58" s="6"/>
      <c r="V58" s="5">
        <f>ROUND(SUM(V53:V57),5)</f>
        <v>46451.38</v>
      </c>
      <c r="W58" s="6"/>
      <c r="X58" s="5">
        <f>ROUND(SUM(X53:X57),5)</f>
        <v>46451.38</v>
      </c>
      <c r="Y58" s="6"/>
      <c r="Z58" s="5">
        <f>ROUND(SUM(Z53:Z57),5)</f>
        <v>46451.38</v>
      </c>
      <c r="AA58" s="6"/>
      <c r="AB58" s="5">
        <f>ROUND(SUM(AB53:AB57),5)</f>
        <v>46451.38</v>
      </c>
      <c r="AC58" s="6"/>
      <c r="AD58" s="5">
        <f>ROUND(SUM(AD53:AD57),5)</f>
        <v>46451.38</v>
      </c>
      <c r="AE58" s="6"/>
      <c r="AF58" s="5">
        <f>ROUND(SUM(H58:AD58),5)</f>
        <v>557416.72</v>
      </c>
    </row>
    <row r="59" spans="5:32" ht="30" customHeight="1">
      <c r="E59" s="2" t="s">
        <v>73</v>
      </c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  <c r="T59" s="5"/>
      <c r="U59" s="6"/>
      <c r="V59" s="5"/>
      <c r="W59" s="6"/>
      <c r="X59" s="5"/>
      <c r="Y59" s="6"/>
      <c r="Z59" s="5"/>
      <c r="AA59" s="6"/>
      <c r="AB59" s="5"/>
      <c r="AC59" s="6"/>
      <c r="AD59" s="5"/>
      <c r="AE59" s="6"/>
      <c r="AF59" s="5"/>
    </row>
    <row r="60" spans="6:32" ht="15">
      <c r="F60" s="2" t="s">
        <v>74</v>
      </c>
      <c r="H60" s="5">
        <v>833.37</v>
      </c>
      <c r="I60" s="6"/>
      <c r="J60" s="5">
        <v>833.33</v>
      </c>
      <c r="K60" s="6"/>
      <c r="L60" s="5">
        <v>833.33</v>
      </c>
      <c r="M60" s="6"/>
      <c r="N60" s="5">
        <v>833.33</v>
      </c>
      <c r="O60" s="6"/>
      <c r="P60" s="5">
        <v>833.33</v>
      </c>
      <c r="Q60" s="6"/>
      <c r="R60" s="5">
        <v>833.33</v>
      </c>
      <c r="S60" s="6"/>
      <c r="T60" s="5">
        <v>833.33</v>
      </c>
      <c r="U60" s="6"/>
      <c r="V60" s="5">
        <v>833.33</v>
      </c>
      <c r="W60" s="6"/>
      <c r="X60" s="5">
        <v>833.33</v>
      </c>
      <c r="Y60" s="6"/>
      <c r="Z60" s="5">
        <v>833.33</v>
      </c>
      <c r="AA60" s="6"/>
      <c r="AB60" s="5">
        <v>833.33</v>
      </c>
      <c r="AC60" s="6"/>
      <c r="AD60" s="5">
        <v>833.33</v>
      </c>
      <c r="AE60" s="6"/>
      <c r="AF60" s="5">
        <f>ROUND(SUM(H60:AD60),5)</f>
        <v>10000</v>
      </c>
    </row>
    <row r="61" spans="6:32" ht="15">
      <c r="F61" s="2" t="s">
        <v>75</v>
      </c>
      <c r="H61" s="5">
        <v>992.87</v>
      </c>
      <c r="I61" s="6"/>
      <c r="J61" s="5">
        <v>992.82</v>
      </c>
      <c r="K61" s="6"/>
      <c r="L61" s="5">
        <v>992.82</v>
      </c>
      <c r="M61" s="6"/>
      <c r="N61" s="5">
        <v>992.82</v>
      </c>
      <c r="O61" s="6"/>
      <c r="P61" s="5">
        <v>992.82</v>
      </c>
      <c r="Q61" s="6"/>
      <c r="R61" s="5">
        <v>992.82</v>
      </c>
      <c r="S61" s="6"/>
      <c r="T61" s="5">
        <v>992.82</v>
      </c>
      <c r="U61" s="6"/>
      <c r="V61" s="5">
        <v>992.82</v>
      </c>
      <c r="W61" s="6"/>
      <c r="X61" s="5">
        <v>992.82</v>
      </c>
      <c r="Y61" s="6"/>
      <c r="Z61" s="5">
        <v>992.82</v>
      </c>
      <c r="AA61" s="6"/>
      <c r="AB61" s="5">
        <v>992.82</v>
      </c>
      <c r="AC61" s="6"/>
      <c r="AD61" s="5">
        <v>992.82</v>
      </c>
      <c r="AE61" s="6"/>
      <c r="AF61" s="5">
        <f>ROUND(SUM(H61:AD61),5)</f>
        <v>11913.89</v>
      </c>
    </row>
    <row r="62" spans="6:32" ht="15">
      <c r="F62" s="2" t="s">
        <v>76</v>
      </c>
      <c r="H62" s="5">
        <v>833.37</v>
      </c>
      <c r="I62" s="6"/>
      <c r="J62" s="5">
        <v>833.33</v>
      </c>
      <c r="K62" s="6"/>
      <c r="L62" s="5">
        <v>833.33</v>
      </c>
      <c r="M62" s="6"/>
      <c r="N62" s="5">
        <v>833.33</v>
      </c>
      <c r="O62" s="6"/>
      <c r="P62" s="5">
        <v>833.33</v>
      </c>
      <c r="Q62" s="6"/>
      <c r="R62" s="5">
        <v>833.33</v>
      </c>
      <c r="S62" s="6"/>
      <c r="T62" s="5">
        <v>833.33</v>
      </c>
      <c r="U62" s="6"/>
      <c r="V62" s="5">
        <v>833.33</v>
      </c>
      <c r="W62" s="6"/>
      <c r="X62" s="5">
        <v>833.33</v>
      </c>
      <c r="Y62" s="6"/>
      <c r="Z62" s="5">
        <v>833.33</v>
      </c>
      <c r="AA62" s="6"/>
      <c r="AB62" s="5">
        <v>833.33</v>
      </c>
      <c r="AC62" s="6"/>
      <c r="AD62" s="5">
        <v>833.33</v>
      </c>
      <c r="AE62" s="6"/>
      <c r="AF62" s="5">
        <f>ROUND(SUM(H62:AD62),5)</f>
        <v>10000</v>
      </c>
    </row>
    <row r="63" spans="6:32" ht="15.75" thickBot="1">
      <c r="F63" s="2" t="s">
        <v>77</v>
      </c>
      <c r="H63" s="7">
        <v>1985.63</v>
      </c>
      <c r="I63" s="6"/>
      <c r="J63" s="7">
        <v>1985.65</v>
      </c>
      <c r="K63" s="6"/>
      <c r="L63" s="7">
        <v>1985.65</v>
      </c>
      <c r="M63" s="6"/>
      <c r="N63" s="7">
        <v>1985.65</v>
      </c>
      <c r="O63" s="6"/>
      <c r="P63" s="7">
        <v>1985.65</v>
      </c>
      <c r="Q63" s="6"/>
      <c r="R63" s="7">
        <v>1985.65</v>
      </c>
      <c r="S63" s="6"/>
      <c r="T63" s="7">
        <v>1985.65</v>
      </c>
      <c r="U63" s="6"/>
      <c r="V63" s="7">
        <v>1985.65</v>
      </c>
      <c r="W63" s="6"/>
      <c r="X63" s="7">
        <v>1985.65</v>
      </c>
      <c r="Y63" s="6"/>
      <c r="Z63" s="7">
        <v>1985.65</v>
      </c>
      <c r="AA63" s="6"/>
      <c r="AB63" s="7">
        <v>1985.65</v>
      </c>
      <c r="AC63" s="6"/>
      <c r="AD63" s="7">
        <v>1985.65</v>
      </c>
      <c r="AE63" s="6"/>
      <c r="AF63" s="7">
        <f>ROUND(SUM(H63:AD63),5)</f>
        <v>23827.78</v>
      </c>
    </row>
    <row r="64" spans="5:32" ht="15">
      <c r="E64" s="2" t="s">
        <v>78</v>
      </c>
      <c r="H64" s="5">
        <f>ROUND(SUM(H59:H63),5)</f>
        <v>4645.24</v>
      </c>
      <c r="I64" s="6"/>
      <c r="J64" s="5">
        <f>ROUND(SUM(J59:J63),5)</f>
        <v>4645.13</v>
      </c>
      <c r="K64" s="6"/>
      <c r="L64" s="5">
        <f>ROUND(SUM(L59:L63),5)</f>
        <v>4645.13</v>
      </c>
      <c r="M64" s="6"/>
      <c r="N64" s="5">
        <f>ROUND(SUM(N59:N63),5)</f>
        <v>4645.13</v>
      </c>
      <c r="O64" s="6"/>
      <c r="P64" s="5">
        <f>ROUND(SUM(P59:P63),5)</f>
        <v>4645.13</v>
      </c>
      <c r="Q64" s="6"/>
      <c r="R64" s="5">
        <f>ROUND(SUM(R59:R63),5)</f>
        <v>4645.13</v>
      </c>
      <c r="S64" s="6"/>
      <c r="T64" s="5">
        <f>ROUND(SUM(T59:T63),5)</f>
        <v>4645.13</v>
      </c>
      <c r="U64" s="6"/>
      <c r="V64" s="5">
        <f>ROUND(SUM(V59:V63),5)</f>
        <v>4645.13</v>
      </c>
      <c r="W64" s="6"/>
      <c r="X64" s="5">
        <f>ROUND(SUM(X59:X63),5)</f>
        <v>4645.13</v>
      </c>
      <c r="Y64" s="6"/>
      <c r="Z64" s="5">
        <f>ROUND(SUM(Z59:Z63),5)</f>
        <v>4645.13</v>
      </c>
      <c r="AA64" s="6"/>
      <c r="AB64" s="5">
        <f>ROUND(SUM(AB59:AB63),5)</f>
        <v>4645.13</v>
      </c>
      <c r="AC64" s="6"/>
      <c r="AD64" s="5">
        <f>ROUND(SUM(AD59:AD63),5)</f>
        <v>4645.13</v>
      </c>
      <c r="AE64" s="6"/>
      <c r="AF64" s="5">
        <f>ROUND(SUM(H64:AD64),5)</f>
        <v>55741.67</v>
      </c>
    </row>
    <row r="65" spans="5:32" ht="30" customHeight="1">
      <c r="E65" s="2" t="s">
        <v>79</v>
      </c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  <c r="T65" s="5"/>
      <c r="U65" s="6"/>
      <c r="V65" s="5"/>
      <c r="W65" s="6"/>
      <c r="X65" s="5"/>
      <c r="Y65" s="6"/>
      <c r="Z65" s="5"/>
      <c r="AA65" s="6"/>
      <c r="AB65" s="5"/>
      <c r="AC65" s="6"/>
      <c r="AD65" s="5"/>
      <c r="AE65" s="6"/>
      <c r="AF65" s="5"/>
    </row>
    <row r="66" spans="6:32" ht="15">
      <c r="F66" s="2" t="s">
        <v>80</v>
      </c>
      <c r="H66" s="5">
        <v>833.37</v>
      </c>
      <c r="I66" s="6"/>
      <c r="J66" s="5">
        <v>833.33</v>
      </c>
      <c r="K66" s="6"/>
      <c r="L66" s="5">
        <v>833.33</v>
      </c>
      <c r="M66" s="6"/>
      <c r="N66" s="5">
        <v>833.33</v>
      </c>
      <c r="O66" s="6"/>
      <c r="P66" s="5">
        <v>833.33</v>
      </c>
      <c r="Q66" s="6"/>
      <c r="R66" s="5">
        <v>833.33</v>
      </c>
      <c r="S66" s="6"/>
      <c r="T66" s="5">
        <v>833.33</v>
      </c>
      <c r="U66" s="6"/>
      <c r="V66" s="5">
        <v>833.33</v>
      </c>
      <c r="W66" s="6"/>
      <c r="X66" s="5">
        <v>833.33</v>
      </c>
      <c r="Y66" s="6"/>
      <c r="Z66" s="5">
        <v>833.33</v>
      </c>
      <c r="AA66" s="6"/>
      <c r="AB66" s="5">
        <v>833.33</v>
      </c>
      <c r="AC66" s="6"/>
      <c r="AD66" s="5">
        <v>833.33</v>
      </c>
      <c r="AE66" s="6"/>
      <c r="AF66" s="5">
        <f aca="true" t="shared" si="3" ref="AF66:AF74">ROUND(SUM(H66:AD66),5)</f>
        <v>10000</v>
      </c>
    </row>
    <row r="67" spans="6:32" ht="15">
      <c r="F67" s="2" t="s">
        <v>81</v>
      </c>
      <c r="H67" s="5">
        <v>416.63</v>
      </c>
      <c r="I67" s="6"/>
      <c r="J67" s="5">
        <v>416.67</v>
      </c>
      <c r="K67" s="6"/>
      <c r="L67" s="5">
        <v>416.67</v>
      </c>
      <c r="M67" s="6"/>
      <c r="N67" s="5">
        <v>416.67</v>
      </c>
      <c r="O67" s="6"/>
      <c r="P67" s="5">
        <v>416.67</v>
      </c>
      <c r="Q67" s="6"/>
      <c r="R67" s="5">
        <v>416.67</v>
      </c>
      <c r="S67" s="6"/>
      <c r="T67" s="5">
        <v>416.67</v>
      </c>
      <c r="U67" s="6"/>
      <c r="V67" s="5">
        <v>416.67</v>
      </c>
      <c r="W67" s="6"/>
      <c r="X67" s="5">
        <v>416.67</v>
      </c>
      <c r="Y67" s="6"/>
      <c r="Z67" s="5">
        <v>416.67</v>
      </c>
      <c r="AA67" s="6"/>
      <c r="AB67" s="5">
        <v>416.67</v>
      </c>
      <c r="AC67" s="6"/>
      <c r="AD67" s="5">
        <v>416.67</v>
      </c>
      <c r="AE67" s="6"/>
      <c r="AF67" s="5">
        <f t="shared" si="3"/>
        <v>5000</v>
      </c>
    </row>
    <row r="68" spans="6:32" ht="15">
      <c r="F68" s="2" t="s">
        <v>82</v>
      </c>
      <c r="H68" s="5">
        <v>992.87</v>
      </c>
      <c r="I68" s="6"/>
      <c r="J68" s="5">
        <v>992.82</v>
      </c>
      <c r="K68" s="6"/>
      <c r="L68" s="5">
        <v>992.82</v>
      </c>
      <c r="M68" s="6"/>
      <c r="N68" s="5">
        <v>992.82</v>
      </c>
      <c r="O68" s="6"/>
      <c r="P68" s="5">
        <v>992.82</v>
      </c>
      <c r="Q68" s="6"/>
      <c r="R68" s="5">
        <v>992.82</v>
      </c>
      <c r="S68" s="6"/>
      <c r="T68" s="5">
        <v>992.82</v>
      </c>
      <c r="U68" s="6"/>
      <c r="V68" s="5">
        <v>992.82</v>
      </c>
      <c r="W68" s="6"/>
      <c r="X68" s="5">
        <v>992.82</v>
      </c>
      <c r="Y68" s="6"/>
      <c r="Z68" s="5">
        <v>992.82</v>
      </c>
      <c r="AA68" s="6"/>
      <c r="AB68" s="5">
        <v>992.82</v>
      </c>
      <c r="AC68" s="6"/>
      <c r="AD68" s="5">
        <v>992.82</v>
      </c>
      <c r="AE68" s="6"/>
      <c r="AF68" s="5">
        <f t="shared" si="3"/>
        <v>11913.89</v>
      </c>
    </row>
    <row r="69" spans="6:32" ht="15">
      <c r="F69" s="2" t="s">
        <v>83</v>
      </c>
      <c r="H69" s="5">
        <v>496.44</v>
      </c>
      <c r="I69" s="6"/>
      <c r="J69" s="5">
        <v>496.41</v>
      </c>
      <c r="K69" s="6"/>
      <c r="L69" s="5">
        <v>496.41</v>
      </c>
      <c r="M69" s="6"/>
      <c r="N69" s="5">
        <v>496.41</v>
      </c>
      <c r="O69" s="6"/>
      <c r="P69" s="5">
        <v>496.41</v>
      </c>
      <c r="Q69" s="6"/>
      <c r="R69" s="5">
        <v>496.41</v>
      </c>
      <c r="S69" s="6"/>
      <c r="T69" s="5">
        <v>496.41</v>
      </c>
      <c r="U69" s="6"/>
      <c r="V69" s="5">
        <v>496.41</v>
      </c>
      <c r="W69" s="6"/>
      <c r="X69" s="5">
        <v>496.41</v>
      </c>
      <c r="Y69" s="6"/>
      <c r="Z69" s="5">
        <v>496.41</v>
      </c>
      <c r="AA69" s="6"/>
      <c r="AB69" s="5">
        <v>496.41</v>
      </c>
      <c r="AC69" s="6"/>
      <c r="AD69" s="5">
        <v>496.41</v>
      </c>
      <c r="AE69" s="6"/>
      <c r="AF69" s="5">
        <f t="shared" si="3"/>
        <v>5956.95</v>
      </c>
    </row>
    <row r="70" spans="6:32" ht="15">
      <c r="F70" s="2" t="s">
        <v>84</v>
      </c>
      <c r="H70" s="5">
        <v>833.37</v>
      </c>
      <c r="I70" s="6"/>
      <c r="J70" s="5">
        <v>833.33</v>
      </c>
      <c r="K70" s="6"/>
      <c r="L70" s="5">
        <v>833.33</v>
      </c>
      <c r="M70" s="6"/>
      <c r="N70" s="5">
        <v>833.33</v>
      </c>
      <c r="O70" s="6"/>
      <c r="P70" s="5">
        <v>833.33</v>
      </c>
      <c r="Q70" s="6"/>
      <c r="R70" s="5">
        <v>833.33</v>
      </c>
      <c r="S70" s="6"/>
      <c r="T70" s="5">
        <v>833.33</v>
      </c>
      <c r="U70" s="6"/>
      <c r="V70" s="5">
        <v>833.33</v>
      </c>
      <c r="W70" s="6"/>
      <c r="X70" s="5">
        <v>833.33</v>
      </c>
      <c r="Y70" s="6"/>
      <c r="Z70" s="5">
        <v>833.33</v>
      </c>
      <c r="AA70" s="6"/>
      <c r="AB70" s="5">
        <v>833.33</v>
      </c>
      <c r="AC70" s="6"/>
      <c r="AD70" s="5">
        <v>833.33</v>
      </c>
      <c r="AE70" s="6"/>
      <c r="AF70" s="5">
        <f t="shared" si="3"/>
        <v>10000</v>
      </c>
    </row>
    <row r="71" spans="6:32" ht="15">
      <c r="F71" s="2" t="s">
        <v>85</v>
      </c>
      <c r="H71" s="5">
        <v>416.63</v>
      </c>
      <c r="I71" s="6"/>
      <c r="J71" s="5">
        <v>416.67</v>
      </c>
      <c r="K71" s="6"/>
      <c r="L71" s="5">
        <v>416.67</v>
      </c>
      <c r="M71" s="6"/>
      <c r="N71" s="5">
        <v>416.67</v>
      </c>
      <c r="O71" s="6"/>
      <c r="P71" s="5">
        <v>416.67</v>
      </c>
      <c r="Q71" s="6"/>
      <c r="R71" s="5">
        <v>416.67</v>
      </c>
      <c r="S71" s="6"/>
      <c r="T71" s="5">
        <v>416.67</v>
      </c>
      <c r="U71" s="6"/>
      <c r="V71" s="5">
        <v>416.67</v>
      </c>
      <c r="W71" s="6"/>
      <c r="X71" s="5">
        <v>416.67</v>
      </c>
      <c r="Y71" s="6"/>
      <c r="Z71" s="5">
        <v>416.67</v>
      </c>
      <c r="AA71" s="6"/>
      <c r="AB71" s="5">
        <v>416.67</v>
      </c>
      <c r="AC71" s="6"/>
      <c r="AD71" s="5">
        <v>416.67</v>
      </c>
      <c r="AE71" s="6"/>
      <c r="AF71" s="5">
        <f t="shared" si="3"/>
        <v>5000</v>
      </c>
    </row>
    <row r="72" spans="6:32" ht="15">
      <c r="F72" s="2" t="s">
        <v>86</v>
      </c>
      <c r="H72" s="5">
        <v>1985.63</v>
      </c>
      <c r="I72" s="6"/>
      <c r="J72" s="5">
        <v>1985.65</v>
      </c>
      <c r="K72" s="6"/>
      <c r="L72" s="5">
        <v>1985.65</v>
      </c>
      <c r="M72" s="6"/>
      <c r="N72" s="5">
        <v>1985.65</v>
      </c>
      <c r="O72" s="6"/>
      <c r="P72" s="5">
        <v>1985.65</v>
      </c>
      <c r="Q72" s="6"/>
      <c r="R72" s="5">
        <v>1985.65</v>
      </c>
      <c r="S72" s="6"/>
      <c r="T72" s="5">
        <v>1985.65</v>
      </c>
      <c r="U72" s="6"/>
      <c r="V72" s="5">
        <v>1985.65</v>
      </c>
      <c r="W72" s="6"/>
      <c r="X72" s="5">
        <v>1985.65</v>
      </c>
      <c r="Y72" s="6"/>
      <c r="Z72" s="5">
        <v>1985.65</v>
      </c>
      <c r="AA72" s="6"/>
      <c r="AB72" s="5">
        <v>1985.65</v>
      </c>
      <c r="AC72" s="6"/>
      <c r="AD72" s="5">
        <v>1985.65</v>
      </c>
      <c r="AE72" s="6"/>
      <c r="AF72" s="5">
        <f t="shared" si="3"/>
        <v>23827.78</v>
      </c>
    </row>
    <row r="73" spans="6:32" ht="15.75" thickBot="1">
      <c r="F73" s="2" t="s">
        <v>87</v>
      </c>
      <c r="H73" s="7">
        <v>992.87</v>
      </c>
      <c r="I73" s="6"/>
      <c r="J73" s="7">
        <v>992.82</v>
      </c>
      <c r="K73" s="6"/>
      <c r="L73" s="7">
        <v>992.82</v>
      </c>
      <c r="M73" s="6"/>
      <c r="N73" s="7">
        <v>992.82</v>
      </c>
      <c r="O73" s="6"/>
      <c r="P73" s="7">
        <v>992.82</v>
      </c>
      <c r="Q73" s="6"/>
      <c r="R73" s="7">
        <v>992.82</v>
      </c>
      <c r="S73" s="6"/>
      <c r="T73" s="7">
        <v>992.82</v>
      </c>
      <c r="U73" s="6"/>
      <c r="V73" s="7">
        <v>992.82</v>
      </c>
      <c r="W73" s="6"/>
      <c r="X73" s="7">
        <v>992.82</v>
      </c>
      <c r="Y73" s="6"/>
      <c r="Z73" s="7">
        <v>992.82</v>
      </c>
      <c r="AA73" s="6"/>
      <c r="AB73" s="7">
        <v>992.82</v>
      </c>
      <c r="AC73" s="6"/>
      <c r="AD73" s="7">
        <v>992.82</v>
      </c>
      <c r="AE73" s="6"/>
      <c r="AF73" s="7">
        <f t="shared" si="3"/>
        <v>11913.89</v>
      </c>
    </row>
    <row r="74" spans="5:32" ht="15">
      <c r="E74" s="2" t="s">
        <v>88</v>
      </c>
      <c r="H74" s="5">
        <f>ROUND(SUM(H65:H73),5)</f>
        <v>6967.81</v>
      </c>
      <c r="I74" s="6"/>
      <c r="J74" s="5">
        <f>ROUND(SUM(J65:J73),5)</f>
        <v>6967.7</v>
      </c>
      <c r="K74" s="6"/>
      <c r="L74" s="5">
        <f>ROUND(SUM(L65:L73),5)</f>
        <v>6967.7</v>
      </c>
      <c r="M74" s="6"/>
      <c r="N74" s="5">
        <f>ROUND(SUM(N65:N73),5)</f>
        <v>6967.7</v>
      </c>
      <c r="O74" s="6"/>
      <c r="P74" s="5">
        <f>ROUND(SUM(P65:P73),5)</f>
        <v>6967.7</v>
      </c>
      <c r="Q74" s="6"/>
      <c r="R74" s="5">
        <f>ROUND(SUM(R65:R73),5)</f>
        <v>6967.7</v>
      </c>
      <c r="S74" s="6"/>
      <c r="T74" s="5">
        <f>ROUND(SUM(T65:T73),5)</f>
        <v>6967.7</v>
      </c>
      <c r="U74" s="6"/>
      <c r="V74" s="5">
        <f>ROUND(SUM(V65:V73),5)</f>
        <v>6967.7</v>
      </c>
      <c r="W74" s="6"/>
      <c r="X74" s="5">
        <f>ROUND(SUM(X65:X73),5)</f>
        <v>6967.7</v>
      </c>
      <c r="Y74" s="6"/>
      <c r="Z74" s="5">
        <f>ROUND(SUM(Z65:Z73),5)</f>
        <v>6967.7</v>
      </c>
      <c r="AA74" s="6"/>
      <c r="AB74" s="5">
        <f>ROUND(SUM(AB65:AB73),5)</f>
        <v>6967.7</v>
      </c>
      <c r="AC74" s="6"/>
      <c r="AD74" s="5">
        <f>ROUND(SUM(AD65:AD73),5)</f>
        <v>6967.7</v>
      </c>
      <c r="AE74" s="6"/>
      <c r="AF74" s="5">
        <f t="shared" si="3"/>
        <v>83612.51</v>
      </c>
    </row>
    <row r="75" spans="5:32" ht="30" customHeight="1">
      <c r="E75" s="2" t="s">
        <v>89</v>
      </c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  <c r="T75" s="5"/>
      <c r="U75" s="6"/>
      <c r="V75" s="5"/>
      <c r="W75" s="6"/>
      <c r="X75" s="5"/>
      <c r="Y75" s="6"/>
      <c r="Z75" s="5"/>
      <c r="AA75" s="6"/>
      <c r="AB75" s="5"/>
      <c r="AC75" s="6"/>
      <c r="AD75" s="5"/>
      <c r="AE75" s="6"/>
      <c r="AF75" s="5"/>
    </row>
    <row r="76" spans="6:32" ht="15">
      <c r="F76" s="2" t="s">
        <v>90</v>
      </c>
      <c r="H76" s="5">
        <v>17374.47</v>
      </c>
      <c r="I76" s="6"/>
      <c r="J76" s="5">
        <v>17374.42</v>
      </c>
      <c r="K76" s="6"/>
      <c r="L76" s="5">
        <v>17374.42</v>
      </c>
      <c r="M76" s="6"/>
      <c r="N76" s="5">
        <v>17374.42</v>
      </c>
      <c r="O76" s="6"/>
      <c r="P76" s="5">
        <v>17374.42</v>
      </c>
      <c r="Q76" s="6"/>
      <c r="R76" s="5">
        <v>17374.42</v>
      </c>
      <c r="S76" s="6"/>
      <c r="T76" s="5">
        <v>17374.42</v>
      </c>
      <c r="U76" s="6"/>
      <c r="V76" s="5">
        <v>17374.42</v>
      </c>
      <c r="W76" s="6"/>
      <c r="X76" s="5">
        <v>17374.42</v>
      </c>
      <c r="Y76" s="6"/>
      <c r="Z76" s="5">
        <v>17374.42</v>
      </c>
      <c r="AA76" s="6"/>
      <c r="AB76" s="5">
        <v>17374.42</v>
      </c>
      <c r="AC76" s="6"/>
      <c r="AD76" s="5">
        <v>17374.42</v>
      </c>
      <c r="AE76" s="6"/>
      <c r="AF76" s="5">
        <f aca="true" t="shared" si="4" ref="AF76:AF116">ROUND(SUM(H76:AD76),5)</f>
        <v>208493.09</v>
      </c>
    </row>
    <row r="77" spans="6:32" ht="15">
      <c r="F77" s="2" t="s">
        <v>91</v>
      </c>
      <c r="H77" s="5">
        <v>595.74</v>
      </c>
      <c r="I77" s="6"/>
      <c r="J77" s="5">
        <v>595.69</v>
      </c>
      <c r="K77" s="6"/>
      <c r="L77" s="5">
        <v>595.69</v>
      </c>
      <c r="M77" s="6"/>
      <c r="N77" s="5">
        <v>595.69</v>
      </c>
      <c r="O77" s="6"/>
      <c r="P77" s="5">
        <v>595.69</v>
      </c>
      <c r="Q77" s="6"/>
      <c r="R77" s="5">
        <v>595.69</v>
      </c>
      <c r="S77" s="6"/>
      <c r="T77" s="5">
        <v>595.69</v>
      </c>
      <c r="U77" s="6"/>
      <c r="V77" s="5">
        <v>595.69</v>
      </c>
      <c r="W77" s="6"/>
      <c r="X77" s="5">
        <v>595.69</v>
      </c>
      <c r="Y77" s="6"/>
      <c r="Z77" s="5">
        <v>595.69</v>
      </c>
      <c r="AA77" s="6"/>
      <c r="AB77" s="5">
        <v>595.69</v>
      </c>
      <c r="AC77" s="6"/>
      <c r="AD77" s="5">
        <v>595.69</v>
      </c>
      <c r="AE77" s="6"/>
      <c r="AF77" s="5">
        <f t="shared" si="4"/>
        <v>7148.33</v>
      </c>
    </row>
    <row r="78" spans="6:32" ht="15">
      <c r="F78" s="2" t="s">
        <v>92</v>
      </c>
      <c r="H78" s="5">
        <v>2978.5</v>
      </c>
      <c r="I78" s="6"/>
      <c r="J78" s="5">
        <v>2978.47</v>
      </c>
      <c r="K78" s="6"/>
      <c r="L78" s="5">
        <v>2978.47</v>
      </c>
      <c r="M78" s="6"/>
      <c r="N78" s="5">
        <v>2978.47</v>
      </c>
      <c r="O78" s="6"/>
      <c r="P78" s="5">
        <v>2978.47</v>
      </c>
      <c r="Q78" s="6"/>
      <c r="R78" s="5">
        <v>2978.47</v>
      </c>
      <c r="S78" s="6"/>
      <c r="T78" s="5">
        <v>2978.47</v>
      </c>
      <c r="U78" s="6"/>
      <c r="V78" s="5">
        <v>2978.47</v>
      </c>
      <c r="W78" s="6"/>
      <c r="X78" s="5">
        <v>2978.47</v>
      </c>
      <c r="Y78" s="6"/>
      <c r="Z78" s="5">
        <v>2978.47</v>
      </c>
      <c r="AA78" s="6"/>
      <c r="AB78" s="5">
        <v>2978.47</v>
      </c>
      <c r="AC78" s="6"/>
      <c r="AD78" s="5">
        <v>2978.47</v>
      </c>
      <c r="AE78" s="6"/>
      <c r="AF78" s="5">
        <f t="shared" si="4"/>
        <v>35741.67</v>
      </c>
    </row>
    <row r="79" spans="6:32" ht="15">
      <c r="F79" s="2" t="s">
        <v>93</v>
      </c>
      <c r="H79" s="5">
        <v>1191.38</v>
      </c>
      <c r="I79" s="6"/>
      <c r="J79" s="5">
        <v>1191.39</v>
      </c>
      <c r="K79" s="6"/>
      <c r="L79" s="5">
        <v>1191.39</v>
      </c>
      <c r="M79" s="6"/>
      <c r="N79" s="5">
        <v>1191.39</v>
      </c>
      <c r="O79" s="6"/>
      <c r="P79" s="5">
        <v>1191.39</v>
      </c>
      <c r="Q79" s="6"/>
      <c r="R79" s="5">
        <v>1191.39</v>
      </c>
      <c r="S79" s="6"/>
      <c r="T79" s="5">
        <v>1191.39</v>
      </c>
      <c r="U79" s="6"/>
      <c r="V79" s="5">
        <v>1191.39</v>
      </c>
      <c r="W79" s="6"/>
      <c r="X79" s="5">
        <v>1191.39</v>
      </c>
      <c r="Y79" s="6"/>
      <c r="Z79" s="5">
        <v>1191.39</v>
      </c>
      <c r="AA79" s="6"/>
      <c r="AB79" s="5">
        <v>1191.39</v>
      </c>
      <c r="AC79" s="6"/>
      <c r="AD79" s="5">
        <v>1191.39</v>
      </c>
      <c r="AE79" s="6"/>
      <c r="AF79" s="5">
        <f t="shared" si="4"/>
        <v>14296.67</v>
      </c>
    </row>
    <row r="80" spans="6:32" ht="15">
      <c r="F80" s="2" t="s">
        <v>94</v>
      </c>
      <c r="H80" s="5">
        <v>476.51</v>
      </c>
      <c r="I80" s="6"/>
      <c r="J80" s="5">
        <v>476.56</v>
      </c>
      <c r="K80" s="6"/>
      <c r="L80" s="5">
        <v>476.56</v>
      </c>
      <c r="M80" s="6"/>
      <c r="N80" s="5">
        <v>476.56</v>
      </c>
      <c r="O80" s="6"/>
      <c r="P80" s="5">
        <v>476.56</v>
      </c>
      <c r="Q80" s="6"/>
      <c r="R80" s="5">
        <v>476.56</v>
      </c>
      <c r="S80" s="6"/>
      <c r="T80" s="5">
        <v>476.56</v>
      </c>
      <c r="U80" s="6"/>
      <c r="V80" s="5">
        <v>476.56</v>
      </c>
      <c r="W80" s="6"/>
      <c r="X80" s="5">
        <v>476.56</v>
      </c>
      <c r="Y80" s="6"/>
      <c r="Z80" s="5">
        <v>476.56</v>
      </c>
      <c r="AA80" s="6"/>
      <c r="AB80" s="5">
        <v>476.56</v>
      </c>
      <c r="AC80" s="6"/>
      <c r="AD80" s="5">
        <v>476.56</v>
      </c>
      <c r="AE80" s="6"/>
      <c r="AF80" s="5">
        <f t="shared" si="4"/>
        <v>5718.67</v>
      </c>
    </row>
    <row r="81" spans="6:32" ht="15">
      <c r="F81" s="2" t="s">
        <v>95</v>
      </c>
      <c r="H81" s="5">
        <v>476.51</v>
      </c>
      <c r="I81" s="6"/>
      <c r="J81" s="5">
        <v>476.56</v>
      </c>
      <c r="K81" s="6"/>
      <c r="L81" s="5">
        <v>476.56</v>
      </c>
      <c r="M81" s="6"/>
      <c r="N81" s="5">
        <v>476.56</v>
      </c>
      <c r="O81" s="6"/>
      <c r="P81" s="5">
        <v>476.56</v>
      </c>
      <c r="Q81" s="6"/>
      <c r="R81" s="5">
        <v>476.56</v>
      </c>
      <c r="S81" s="6"/>
      <c r="T81" s="5">
        <v>476.56</v>
      </c>
      <c r="U81" s="6"/>
      <c r="V81" s="5">
        <v>476.56</v>
      </c>
      <c r="W81" s="6"/>
      <c r="X81" s="5">
        <v>476.56</v>
      </c>
      <c r="Y81" s="6"/>
      <c r="Z81" s="5">
        <v>476.56</v>
      </c>
      <c r="AA81" s="6"/>
      <c r="AB81" s="5">
        <v>476.56</v>
      </c>
      <c r="AC81" s="6"/>
      <c r="AD81" s="5">
        <v>476.56</v>
      </c>
      <c r="AE81" s="6"/>
      <c r="AF81" s="5">
        <f t="shared" si="4"/>
        <v>5718.67</v>
      </c>
    </row>
    <row r="82" spans="6:32" ht="15">
      <c r="F82" s="2" t="s">
        <v>96</v>
      </c>
      <c r="H82" s="5">
        <v>476.51</v>
      </c>
      <c r="I82" s="6"/>
      <c r="J82" s="5">
        <v>476.56</v>
      </c>
      <c r="K82" s="6"/>
      <c r="L82" s="5">
        <v>476.56</v>
      </c>
      <c r="M82" s="6"/>
      <c r="N82" s="5">
        <v>476.56</v>
      </c>
      <c r="O82" s="6"/>
      <c r="P82" s="5">
        <v>476.56</v>
      </c>
      <c r="Q82" s="6"/>
      <c r="R82" s="5">
        <v>476.56</v>
      </c>
      <c r="S82" s="6"/>
      <c r="T82" s="5">
        <v>476.56</v>
      </c>
      <c r="U82" s="6"/>
      <c r="V82" s="5">
        <v>476.56</v>
      </c>
      <c r="W82" s="6"/>
      <c r="X82" s="5">
        <v>476.56</v>
      </c>
      <c r="Y82" s="6"/>
      <c r="Z82" s="5">
        <v>476.56</v>
      </c>
      <c r="AA82" s="6"/>
      <c r="AB82" s="5">
        <v>476.56</v>
      </c>
      <c r="AC82" s="6"/>
      <c r="AD82" s="5">
        <v>476.56</v>
      </c>
      <c r="AE82" s="6"/>
      <c r="AF82" s="5">
        <f t="shared" si="4"/>
        <v>5718.67</v>
      </c>
    </row>
    <row r="83" spans="6:32" ht="15">
      <c r="F83" s="2" t="s">
        <v>97</v>
      </c>
      <c r="H83" s="5">
        <v>476.51</v>
      </c>
      <c r="I83" s="6"/>
      <c r="J83" s="5">
        <v>476.56</v>
      </c>
      <c r="K83" s="6"/>
      <c r="L83" s="5">
        <v>476.56</v>
      </c>
      <c r="M83" s="6"/>
      <c r="N83" s="5">
        <v>476.56</v>
      </c>
      <c r="O83" s="6"/>
      <c r="P83" s="5">
        <v>476.56</v>
      </c>
      <c r="Q83" s="6"/>
      <c r="R83" s="5">
        <v>476.56</v>
      </c>
      <c r="S83" s="6"/>
      <c r="T83" s="5">
        <v>476.56</v>
      </c>
      <c r="U83" s="6"/>
      <c r="V83" s="5">
        <v>476.56</v>
      </c>
      <c r="W83" s="6"/>
      <c r="X83" s="5">
        <v>476.56</v>
      </c>
      <c r="Y83" s="6"/>
      <c r="Z83" s="5">
        <v>476.56</v>
      </c>
      <c r="AA83" s="6"/>
      <c r="AB83" s="5">
        <v>476.56</v>
      </c>
      <c r="AC83" s="6"/>
      <c r="AD83" s="5">
        <v>476.56</v>
      </c>
      <c r="AE83" s="6"/>
      <c r="AF83" s="5">
        <f t="shared" si="4"/>
        <v>5718.67</v>
      </c>
    </row>
    <row r="84" spans="6:32" ht="15">
      <c r="F84" s="2" t="s">
        <v>98</v>
      </c>
      <c r="H84" s="5">
        <v>416.94</v>
      </c>
      <c r="I84" s="6"/>
      <c r="J84" s="5">
        <v>416.99</v>
      </c>
      <c r="K84" s="6"/>
      <c r="L84" s="5">
        <v>416.99</v>
      </c>
      <c r="M84" s="6"/>
      <c r="N84" s="5">
        <v>416.99</v>
      </c>
      <c r="O84" s="6"/>
      <c r="P84" s="5">
        <v>416.99</v>
      </c>
      <c r="Q84" s="6"/>
      <c r="R84" s="5">
        <v>416.99</v>
      </c>
      <c r="S84" s="6"/>
      <c r="T84" s="5">
        <v>416.99</v>
      </c>
      <c r="U84" s="6"/>
      <c r="V84" s="5">
        <v>416.99</v>
      </c>
      <c r="W84" s="6"/>
      <c r="X84" s="5">
        <v>416.99</v>
      </c>
      <c r="Y84" s="6"/>
      <c r="Z84" s="5">
        <v>416.99</v>
      </c>
      <c r="AA84" s="6"/>
      <c r="AB84" s="5">
        <v>416.99</v>
      </c>
      <c r="AC84" s="6"/>
      <c r="AD84" s="5">
        <v>416.99</v>
      </c>
      <c r="AE84" s="6"/>
      <c r="AF84" s="5">
        <f t="shared" si="4"/>
        <v>5003.83</v>
      </c>
    </row>
    <row r="85" spans="6:32" ht="15">
      <c r="F85" s="2" t="s">
        <v>99</v>
      </c>
      <c r="H85" s="5">
        <v>357.38</v>
      </c>
      <c r="I85" s="6"/>
      <c r="J85" s="5">
        <v>357.42</v>
      </c>
      <c r="K85" s="6"/>
      <c r="L85" s="5">
        <v>357.42</v>
      </c>
      <c r="M85" s="6"/>
      <c r="N85" s="5">
        <v>357.42</v>
      </c>
      <c r="O85" s="6"/>
      <c r="P85" s="5">
        <v>357.42</v>
      </c>
      <c r="Q85" s="6"/>
      <c r="R85" s="5">
        <v>357.42</v>
      </c>
      <c r="S85" s="6"/>
      <c r="T85" s="5">
        <v>357.42</v>
      </c>
      <c r="U85" s="6"/>
      <c r="V85" s="5">
        <v>357.42</v>
      </c>
      <c r="W85" s="6"/>
      <c r="X85" s="5">
        <v>357.42</v>
      </c>
      <c r="Y85" s="6"/>
      <c r="Z85" s="5">
        <v>357.42</v>
      </c>
      <c r="AA85" s="6"/>
      <c r="AB85" s="5">
        <v>357.42</v>
      </c>
      <c r="AC85" s="6"/>
      <c r="AD85" s="5">
        <v>357.42</v>
      </c>
      <c r="AE85" s="6"/>
      <c r="AF85" s="5">
        <f t="shared" si="4"/>
        <v>4289</v>
      </c>
    </row>
    <row r="86" spans="6:32" ht="15">
      <c r="F86" s="2" t="s">
        <v>100</v>
      </c>
      <c r="H86" s="5">
        <v>357.38</v>
      </c>
      <c r="I86" s="6"/>
      <c r="J86" s="5">
        <v>357.42</v>
      </c>
      <c r="K86" s="6"/>
      <c r="L86" s="5">
        <v>357.42</v>
      </c>
      <c r="M86" s="6"/>
      <c r="N86" s="5">
        <v>357.42</v>
      </c>
      <c r="O86" s="6"/>
      <c r="P86" s="5">
        <v>357.42</v>
      </c>
      <c r="Q86" s="6"/>
      <c r="R86" s="5">
        <v>357.42</v>
      </c>
      <c r="S86" s="6"/>
      <c r="T86" s="5">
        <v>357.42</v>
      </c>
      <c r="U86" s="6"/>
      <c r="V86" s="5">
        <v>357.42</v>
      </c>
      <c r="W86" s="6"/>
      <c r="X86" s="5">
        <v>357.42</v>
      </c>
      <c r="Y86" s="6"/>
      <c r="Z86" s="5">
        <v>357.42</v>
      </c>
      <c r="AA86" s="6"/>
      <c r="AB86" s="5">
        <v>357.42</v>
      </c>
      <c r="AC86" s="6"/>
      <c r="AD86" s="5">
        <v>357.42</v>
      </c>
      <c r="AE86" s="6"/>
      <c r="AF86" s="5">
        <f t="shared" si="4"/>
        <v>4289</v>
      </c>
    </row>
    <row r="87" spans="6:32" ht="15">
      <c r="F87" s="2" t="s">
        <v>101</v>
      </c>
      <c r="H87" s="5">
        <v>357.38</v>
      </c>
      <c r="I87" s="6"/>
      <c r="J87" s="5">
        <v>357.42</v>
      </c>
      <c r="K87" s="6"/>
      <c r="L87" s="5">
        <v>357.42</v>
      </c>
      <c r="M87" s="6"/>
      <c r="N87" s="5">
        <v>357.42</v>
      </c>
      <c r="O87" s="6"/>
      <c r="P87" s="5">
        <v>357.42</v>
      </c>
      <c r="Q87" s="6"/>
      <c r="R87" s="5">
        <v>357.42</v>
      </c>
      <c r="S87" s="6"/>
      <c r="T87" s="5">
        <v>357.42</v>
      </c>
      <c r="U87" s="6"/>
      <c r="V87" s="5">
        <v>357.42</v>
      </c>
      <c r="W87" s="6"/>
      <c r="X87" s="5">
        <v>357.42</v>
      </c>
      <c r="Y87" s="6"/>
      <c r="Z87" s="5">
        <v>357.42</v>
      </c>
      <c r="AA87" s="6"/>
      <c r="AB87" s="5">
        <v>357.42</v>
      </c>
      <c r="AC87" s="6"/>
      <c r="AD87" s="5">
        <v>357.42</v>
      </c>
      <c r="AE87" s="6"/>
      <c r="AF87" s="5">
        <f t="shared" si="4"/>
        <v>4289</v>
      </c>
    </row>
    <row r="88" spans="6:32" ht="15">
      <c r="F88" s="2" t="s">
        <v>102</v>
      </c>
      <c r="H88" s="5">
        <v>1787.12</v>
      </c>
      <c r="I88" s="6"/>
      <c r="J88" s="5">
        <v>1787.08</v>
      </c>
      <c r="K88" s="6"/>
      <c r="L88" s="5">
        <v>1787.08</v>
      </c>
      <c r="M88" s="6"/>
      <c r="N88" s="5">
        <v>1787.08</v>
      </c>
      <c r="O88" s="6"/>
      <c r="P88" s="5">
        <v>1787.08</v>
      </c>
      <c r="Q88" s="6"/>
      <c r="R88" s="5">
        <v>1787.08</v>
      </c>
      <c r="S88" s="6"/>
      <c r="T88" s="5">
        <v>1787.08</v>
      </c>
      <c r="U88" s="6"/>
      <c r="V88" s="5">
        <v>1787.08</v>
      </c>
      <c r="W88" s="6"/>
      <c r="X88" s="5">
        <v>1787.08</v>
      </c>
      <c r="Y88" s="6"/>
      <c r="Z88" s="5">
        <v>1787.08</v>
      </c>
      <c r="AA88" s="6"/>
      <c r="AB88" s="5">
        <v>1787.08</v>
      </c>
      <c r="AC88" s="6"/>
      <c r="AD88" s="5">
        <v>1787.08</v>
      </c>
      <c r="AE88" s="6"/>
      <c r="AF88" s="5">
        <f t="shared" si="4"/>
        <v>21445</v>
      </c>
    </row>
    <row r="89" spans="6:32" ht="15">
      <c r="F89" s="2" t="s">
        <v>103</v>
      </c>
      <c r="H89" s="5">
        <v>893.56</v>
      </c>
      <c r="I89" s="6"/>
      <c r="J89" s="5">
        <v>893.54</v>
      </c>
      <c r="K89" s="6"/>
      <c r="L89" s="5">
        <v>893.54</v>
      </c>
      <c r="M89" s="6"/>
      <c r="N89" s="5">
        <v>893.54</v>
      </c>
      <c r="O89" s="6"/>
      <c r="P89" s="5">
        <v>893.54</v>
      </c>
      <c r="Q89" s="6"/>
      <c r="R89" s="5">
        <v>893.54</v>
      </c>
      <c r="S89" s="6"/>
      <c r="T89" s="5">
        <v>893.54</v>
      </c>
      <c r="U89" s="6"/>
      <c r="V89" s="5">
        <v>893.54</v>
      </c>
      <c r="W89" s="6"/>
      <c r="X89" s="5">
        <v>893.54</v>
      </c>
      <c r="Y89" s="6"/>
      <c r="Z89" s="5">
        <v>893.54</v>
      </c>
      <c r="AA89" s="6"/>
      <c r="AB89" s="5">
        <v>893.54</v>
      </c>
      <c r="AC89" s="6"/>
      <c r="AD89" s="5">
        <v>893.54</v>
      </c>
      <c r="AE89" s="6"/>
      <c r="AF89" s="5">
        <f t="shared" si="4"/>
        <v>10722.5</v>
      </c>
    </row>
    <row r="90" spans="6:32" ht="15">
      <c r="F90" s="2" t="s">
        <v>104</v>
      </c>
      <c r="H90" s="5">
        <v>595.74</v>
      </c>
      <c r="I90" s="6"/>
      <c r="J90" s="5">
        <v>595.69</v>
      </c>
      <c r="K90" s="6"/>
      <c r="L90" s="5">
        <v>595.69</v>
      </c>
      <c r="M90" s="6"/>
      <c r="N90" s="5">
        <v>595.69</v>
      </c>
      <c r="O90" s="6"/>
      <c r="P90" s="5">
        <v>595.69</v>
      </c>
      <c r="Q90" s="6"/>
      <c r="R90" s="5">
        <v>595.69</v>
      </c>
      <c r="S90" s="6"/>
      <c r="T90" s="5">
        <v>595.69</v>
      </c>
      <c r="U90" s="6"/>
      <c r="V90" s="5">
        <v>595.69</v>
      </c>
      <c r="W90" s="6"/>
      <c r="X90" s="5">
        <v>595.69</v>
      </c>
      <c r="Y90" s="6"/>
      <c r="Z90" s="5">
        <v>595.69</v>
      </c>
      <c r="AA90" s="6"/>
      <c r="AB90" s="5">
        <v>595.69</v>
      </c>
      <c r="AC90" s="6"/>
      <c r="AD90" s="5">
        <v>595.69</v>
      </c>
      <c r="AE90" s="6"/>
      <c r="AF90" s="5">
        <f t="shared" si="4"/>
        <v>7148.33</v>
      </c>
    </row>
    <row r="91" spans="6:32" ht="15">
      <c r="F91" s="2" t="s">
        <v>105</v>
      </c>
      <c r="H91" s="5">
        <v>476.51</v>
      </c>
      <c r="I91" s="6"/>
      <c r="J91" s="5">
        <v>476.56</v>
      </c>
      <c r="K91" s="6"/>
      <c r="L91" s="5">
        <v>476.56</v>
      </c>
      <c r="M91" s="6"/>
      <c r="N91" s="5">
        <v>476.56</v>
      </c>
      <c r="O91" s="6"/>
      <c r="P91" s="5">
        <v>476.56</v>
      </c>
      <c r="Q91" s="6"/>
      <c r="R91" s="5">
        <v>476.56</v>
      </c>
      <c r="S91" s="6"/>
      <c r="T91" s="5">
        <v>476.56</v>
      </c>
      <c r="U91" s="6"/>
      <c r="V91" s="5">
        <v>476.56</v>
      </c>
      <c r="W91" s="6"/>
      <c r="X91" s="5">
        <v>476.56</v>
      </c>
      <c r="Y91" s="6"/>
      <c r="Z91" s="5">
        <v>476.56</v>
      </c>
      <c r="AA91" s="6"/>
      <c r="AB91" s="5">
        <v>476.56</v>
      </c>
      <c r="AC91" s="6"/>
      <c r="AD91" s="5">
        <v>476.56</v>
      </c>
      <c r="AE91" s="6"/>
      <c r="AF91" s="5">
        <f t="shared" si="4"/>
        <v>5718.67</v>
      </c>
    </row>
    <row r="92" spans="6:32" ht="15">
      <c r="F92" s="2" t="s">
        <v>106</v>
      </c>
      <c r="H92" s="5">
        <v>476.51</v>
      </c>
      <c r="I92" s="6"/>
      <c r="J92" s="5">
        <v>476.56</v>
      </c>
      <c r="K92" s="6"/>
      <c r="L92" s="5">
        <v>476.56</v>
      </c>
      <c r="M92" s="6"/>
      <c r="N92" s="5">
        <v>476.56</v>
      </c>
      <c r="O92" s="6"/>
      <c r="P92" s="5">
        <v>476.56</v>
      </c>
      <c r="Q92" s="6"/>
      <c r="R92" s="5">
        <v>476.56</v>
      </c>
      <c r="S92" s="6"/>
      <c r="T92" s="5">
        <v>476.56</v>
      </c>
      <c r="U92" s="6"/>
      <c r="V92" s="5">
        <v>476.56</v>
      </c>
      <c r="W92" s="6"/>
      <c r="X92" s="5">
        <v>476.56</v>
      </c>
      <c r="Y92" s="6"/>
      <c r="Z92" s="5">
        <v>476.56</v>
      </c>
      <c r="AA92" s="6"/>
      <c r="AB92" s="5">
        <v>476.56</v>
      </c>
      <c r="AC92" s="6"/>
      <c r="AD92" s="5">
        <v>476.56</v>
      </c>
      <c r="AE92" s="6"/>
      <c r="AF92" s="5">
        <f t="shared" si="4"/>
        <v>5718.67</v>
      </c>
    </row>
    <row r="93" spans="6:32" ht="15">
      <c r="F93" s="2" t="s">
        <v>107</v>
      </c>
      <c r="H93" s="5">
        <v>476.51</v>
      </c>
      <c r="I93" s="6"/>
      <c r="J93" s="5">
        <v>476.56</v>
      </c>
      <c r="K93" s="6"/>
      <c r="L93" s="5">
        <v>476.56</v>
      </c>
      <c r="M93" s="6"/>
      <c r="N93" s="5">
        <v>476.56</v>
      </c>
      <c r="O93" s="6"/>
      <c r="P93" s="5">
        <v>476.56</v>
      </c>
      <c r="Q93" s="6"/>
      <c r="R93" s="5">
        <v>476.56</v>
      </c>
      <c r="S93" s="6"/>
      <c r="T93" s="5">
        <v>476.56</v>
      </c>
      <c r="U93" s="6"/>
      <c r="V93" s="5">
        <v>476.56</v>
      </c>
      <c r="W93" s="6"/>
      <c r="X93" s="5">
        <v>476.56</v>
      </c>
      <c r="Y93" s="6"/>
      <c r="Z93" s="5">
        <v>476.56</v>
      </c>
      <c r="AA93" s="6"/>
      <c r="AB93" s="5">
        <v>476.56</v>
      </c>
      <c r="AC93" s="6"/>
      <c r="AD93" s="5">
        <v>476.56</v>
      </c>
      <c r="AE93" s="6"/>
      <c r="AF93" s="5">
        <f t="shared" si="4"/>
        <v>5718.67</v>
      </c>
    </row>
    <row r="94" spans="6:32" ht="15">
      <c r="F94" s="2" t="s">
        <v>108</v>
      </c>
      <c r="H94" s="5">
        <v>1429.63</v>
      </c>
      <c r="I94" s="6"/>
      <c r="J94" s="5">
        <v>1429.67</v>
      </c>
      <c r="K94" s="6"/>
      <c r="L94" s="5">
        <v>1429.67</v>
      </c>
      <c r="M94" s="6"/>
      <c r="N94" s="5">
        <v>1429.67</v>
      </c>
      <c r="O94" s="6"/>
      <c r="P94" s="5">
        <v>1429.67</v>
      </c>
      <c r="Q94" s="6"/>
      <c r="R94" s="5">
        <v>1429.67</v>
      </c>
      <c r="S94" s="6"/>
      <c r="T94" s="5">
        <v>1429.67</v>
      </c>
      <c r="U94" s="6"/>
      <c r="V94" s="5">
        <v>1429.67</v>
      </c>
      <c r="W94" s="6"/>
      <c r="X94" s="5">
        <v>1429.67</v>
      </c>
      <c r="Y94" s="6"/>
      <c r="Z94" s="5">
        <v>1429.67</v>
      </c>
      <c r="AA94" s="6"/>
      <c r="AB94" s="5">
        <v>1429.67</v>
      </c>
      <c r="AC94" s="6"/>
      <c r="AD94" s="5">
        <v>1429.67</v>
      </c>
      <c r="AE94" s="6"/>
      <c r="AF94" s="5">
        <f t="shared" si="4"/>
        <v>17156</v>
      </c>
    </row>
    <row r="95" spans="6:32" ht="15">
      <c r="F95" s="2" t="s">
        <v>109</v>
      </c>
      <c r="H95" s="5">
        <v>595.74</v>
      </c>
      <c r="I95" s="6"/>
      <c r="J95" s="5">
        <v>595.69</v>
      </c>
      <c r="K95" s="6"/>
      <c r="L95" s="5">
        <v>595.69</v>
      </c>
      <c r="M95" s="6"/>
      <c r="N95" s="5">
        <v>595.69</v>
      </c>
      <c r="O95" s="6"/>
      <c r="P95" s="5">
        <v>595.69</v>
      </c>
      <c r="Q95" s="6"/>
      <c r="R95" s="5">
        <v>595.69</v>
      </c>
      <c r="S95" s="6"/>
      <c r="T95" s="5">
        <v>595.69</v>
      </c>
      <c r="U95" s="6"/>
      <c r="V95" s="5">
        <v>595.69</v>
      </c>
      <c r="W95" s="6"/>
      <c r="X95" s="5">
        <v>595.69</v>
      </c>
      <c r="Y95" s="6"/>
      <c r="Z95" s="5">
        <v>595.69</v>
      </c>
      <c r="AA95" s="6"/>
      <c r="AB95" s="5">
        <v>595.69</v>
      </c>
      <c r="AC95" s="6"/>
      <c r="AD95" s="5">
        <v>595.69</v>
      </c>
      <c r="AE95" s="6"/>
      <c r="AF95" s="5">
        <f t="shared" si="4"/>
        <v>7148.33</v>
      </c>
    </row>
    <row r="96" spans="6:32" ht="15">
      <c r="F96" s="2" t="s">
        <v>110</v>
      </c>
      <c r="H96" s="5">
        <v>595.74</v>
      </c>
      <c r="I96" s="6"/>
      <c r="J96" s="5">
        <v>595.69</v>
      </c>
      <c r="K96" s="6"/>
      <c r="L96" s="5">
        <v>595.69</v>
      </c>
      <c r="M96" s="6"/>
      <c r="N96" s="5">
        <v>595.69</v>
      </c>
      <c r="O96" s="6"/>
      <c r="P96" s="5">
        <v>595.69</v>
      </c>
      <c r="Q96" s="6"/>
      <c r="R96" s="5">
        <v>595.69</v>
      </c>
      <c r="S96" s="6"/>
      <c r="T96" s="5">
        <v>595.69</v>
      </c>
      <c r="U96" s="6"/>
      <c r="V96" s="5">
        <v>595.69</v>
      </c>
      <c r="W96" s="6"/>
      <c r="X96" s="5">
        <v>595.69</v>
      </c>
      <c r="Y96" s="6"/>
      <c r="Z96" s="5">
        <v>595.69</v>
      </c>
      <c r="AA96" s="6"/>
      <c r="AB96" s="5">
        <v>595.69</v>
      </c>
      <c r="AC96" s="6"/>
      <c r="AD96" s="5">
        <v>595.69</v>
      </c>
      <c r="AE96" s="6"/>
      <c r="AF96" s="5">
        <f t="shared" si="4"/>
        <v>7148.33</v>
      </c>
    </row>
    <row r="97" spans="6:32" ht="15">
      <c r="F97" s="2" t="s">
        <v>111</v>
      </c>
      <c r="H97" s="5">
        <v>476.51</v>
      </c>
      <c r="I97" s="6"/>
      <c r="J97" s="5">
        <v>476.56</v>
      </c>
      <c r="K97" s="6"/>
      <c r="L97" s="5">
        <v>476.56</v>
      </c>
      <c r="M97" s="6"/>
      <c r="N97" s="5">
        <v>476.56</v>
      </c>
      <c r="O97" s="6"/>
      <c r="P97" s="5">
        <v>476.56</v>
      </c>
      <c r="Q97" s="6"/>
      <c r="R97" s="5">
        <v>476.56</v>
      </c>
      <c r="S97" s="6"/>
      <c r="T97" s="5">
        <v>476.56</v>
      </c>
      <c r="U97" s="6"/>
      <c r="V97" s="5">
        <v>476.56</v>
      </c>
      <c r="W97" s="6"/>
      <c r="X97" s="5">
        <v>476.56</v>
      </c>
      <c r="Y97" s="6"/>
      <c r="Z97" s="5">
        <v>476.56</v>
      </c>
      <c r="AA97" s="6"/>
      <c r="AB97" s="5">
        <v>476.56</v>
      </c>
      <c r="AC97" s="6"/>
      <c r="AD97" s="5">
        <v>476.56</v>
      </c>
      <c r="AE97" s="6"/>
      <c r="AF97" s="5">
        <f t="shared" si="4"/>
        <v>5718.67</v>
      </c>
    </row>
    <row r="98" spans="6:32" ht="15">
      <c r="F98" s="2" t="s">
        <v>112</v>
      </c>
      <c r="H98" s="5">
        <v>476.51</v>
      </c>
      <c r="I98" s="6"/>
      <c r="J98" s="5">
        <v>476.56</v>
      </c>
      <c r="K98" s="6"/>
      <c r="L98" s="5">
        <v>476.56</v>
      </c>
      <c r="M98" s="6"/>
      <c r="N98" s="5">
        <v>476.56</v>
      </c>
      <c r="O98" s="6"/>
      <c r="P98" s="5">
        <v>476.56</v>
      </c>
      <c r="Q98" s="6"/>
      <c r="R98" s="5">
        <v>476.56</v>
      </c>
      <c r="S98" s="6"/>
      <c r="T98" s="5">
        <v>476.56</v>
      </c>
      <c r="U98" s="6"/>
      <c r="V98" s="5">
        <v>476.56</v>
      </c>
      <c r="W98" s="6"/>
      <c r="X98" s="5">
        <v>476.56</v>
      </c>
      <c r="Y98" s="6"/>
      <c r="Z98" s="5">
        <v>476.56</v>
      </c>
      <c r="AA98" s="6"/>
      <c r="AB98" s="5">
        <v>476.56</v>
      </c>
      <c r="AC98" s="6"/>
      <c r="AD98" s="5">
        <v>476.56</v>
      </c>
      <c r="AE98" s="6"/>
      <c r="AF98" s="5">
        <f t="shared" si="4"/>
        <v>5718.67</v>
      </c>
    </row>
    <row r="99" spans="6:32" ht="15">
      <c r="F99" s="2" t="s">
        <v>113</v>
      </c>
      <c r="H99" s="5">
        <v>1787.12</v>
      </c>
      <c r="I99" s="6"/>
      <c r="J99" s="5">
        <v>1787.08</v>
      </c>
      <c r="K99" s="6"/>
      <c r="L99" s="5">
        <v>1787.08</v>
      </c>
      <c r="M99" s="6"/>
      <c r="N99" s="5">
        <v>1787.08</v>
      </c>
      <c r="O99" s="6"/>
      <c r="P99" s="5">
        <v>1787.08</v>
      </c>
      <c r="Q99" s="6"/>
      <c r="R99" s="5">
        <v>1787.08</v>
      </c>
      <c r="S99" s="6"/>
      <c r="T99" s="5">
        <v>1787.08</v>
      </c>
      <c r="U99" s="6"/>
      <c r="V99" s="5">
        <v>1787.08</v>
      </c>
      <c r="W99" s="6"/>
      <c r="X99" s="5">
        <v>1787.08</v>
      </c>
      <c r="Y99" s="6"/>
      <c r="Z99" s="5">
        <v>1787.08</v>
      </c>
      <c r="AA99" s="6"/>
      <c r="AB99" s="5">
        <v>1787.08</v>
      </c>
      <c r="AC99" s="6"/>
      <c r="AD99" s="5">
        <v>1787.08</v>
      </c>
      <c r="AE99" s="6"/>
      <c r="AF99" s="5">
        <f t="shared" si="4"/>
        <v>21445</v>
      </c>
    </row>
    <row r="100" spans="6:32" ht="15">
      <c r="F100" s="2" t="s">
        <v>114</v>
      </c>
      <c r="H100" s="5">
        <v>2978.5</v>
      </c>
      <c r="I100" s="6"/>
      <c r="J100" s="5">
        <v>2978.47</v>
      </c>
      <c r="K100" s="6"/>
      <c r="L100" s="5">
        <v>2978.47</v>
      </c>
      <c r="M100" s="6"/>
      <c r="N100" s="5">
        <v>2978.47</v>
      </c>
      <c r="O100" s="6"/>
      <c r="P100" s="5">
        <v>2978.47</v>
      </c>
      <c r="Q100" s="6"/>
      <c r="R100" s="5">
        <v>2978.47</v>
      </c>
      <c r="S100" s="6"/>
      <c r="T100" s="5">
        <v>2978.47</v>
      </c>
      <c r="U100" s="6"/>
      <c r="V100" s="5">
        <v>2978.47</v>
      </c>
      <c r="W100" s="6"/>
      <c r="X100" s="5">
        <v>2978.47</v>
      </c>
      <c r="Y100" s="6"/>
      <c r="Z100" s="5">
        <v>2978.47</v>
      </c>
      <c r="AA100" s="6"/>
      <c r="AB100" s="5">
        <v>2978.47</v>
      </c>
      <c r="AC100" s="6"/>
      <c r="AD100" s="5">
        <v>2978.47</v>
      </c>
      <c r="AE100" s="6"/>
      <c r="AF100" s="5">
        <f t="shared" si="4"/>
        <v>35741.67</v>
      </c>
    </row>
    <row r="101" spans="6:32" ht="15">
      <c r="F101" s="2" t="s">
        <v>115</v>
      </c>
      <c r="H101" s="5">
        <v>595.74</v>
      </c>
      <c r="I101" s="6"/>
      <c r="J101" s="5">
        <v>595.69</v>
      </c>
      <c r="K101" s="6"/>
      <c r="L101" s="5">
        <v>595.69</v>
      </c>
      <c r="M101" s="6"/>
      <c r="N101" s="5">
        <v>595.69</v>
      </c>
      <c r="O101" s="6"/>
      <c r="P101" s="5">
        <v>595.69</v>
      </c>
      <c r="Q101" s="6"/>
      <c r="R101" s="5">
        <v>595.69</v>
      </c>
      <c r="S101" s="6"/>
      <c r="T101" s="5">
        <v>595.69</v>
      </c>
      <c r="U101" s="6"/>
      <c r="V101" s="5">
        <v>595.69</v>
      </c>
      <c r="W101" s="6"/>
      <c r="X101" s="5">
        <v>595.69</v>
      </c>
      <c r="Y101" s="6"/>
      <c r="Z101" s="5">
        <v>595.69</v>
      </c>
      <c r="AA101" s="6"/>
      <c r="AB101" s="5">
        <v>595.69</v>
      </c>
      <c r="AC101" s="6"/>
      <c r="AD101" s="5">
        <v>595.69</v>
      </c>
      <c r="AE101" s="6"/>
      <c r="AF101" s="5">
        <f t="shared" si="4"/>
        <v>7148.33</v>
      </c>
    </row>
    <row r="102" spans="6:32" ht="15">
      <c r="F102" s="2" t="s">
        <v>116</v>
      </c>
      <c r="H102" s="5">
        <v>595.74</v>
      </c>
      <c r="I102" s="6"/>
      <c r="J102" s="5">
        <v>595.69</v>
      </c>
      <c r="K102" s="6"/>
      <c r="L102" s="5">
        <v>595.69</v>
      </c>
      <c r="M102" s="6"/>
      <c r="N102" s="5">
        <v>595.69</v>
      </c>
      <c r="O102" s="6"/>
      <c r="P102" s="5">
        <v>595.69</v>
      </c>
      <c r="Q102" s="6"/>
      <c r="R102" s="5">
        <v>595.69</v>
      </c>
      <c r="S102" s="6"/>
      <c r="T102" s="5">
        <v>595.69</v>
      </c>
      <c r="U102" s="6"/>
      <c r="V102" s="5">
        <v>595.69</v>
      </c>
      <c r="W102" s="6"/>
      <c r="X102" s="5">
        <v>595.69</v>
      </c>
      <c r="Y102" s="6"/>
      <c r="Z102" s="5">
        <v>595.69</v>
      </c>
      <c r="AA102" s="6"/>
      <c r="AB102" s="5">
        <v>595.69</v>
      </c>
      <c r="AC102" s="6"/>
      <c r="AD102" s="5">
        <v>595.69</v>
      </c>
      <c r="AE102" s="6"/>
      <c r="AF102" s="5">
        <f t="shared" si="4"/>
        <v>7148.33</v>
      </c>
    </row>
    <row r="103" spans="6:32" ht="15">
      <c r="F103" s="2" t="s">
        <v>117</v>
      </c>
      <c r="H103" s="5">
        <v>416.94</v>
      </c>
      <c r="I103" s="6"/>
      <c r="J103" s="5">
        <v>416.99</v>
      </c>
      <c r="K103" s="6"/>
      <c r="L103" s="5">
        <v>416.99</v>
      </c>
      <c r="M103" s="6"/>
      <c r="N103" s="5">
        <v>416.99</v>
      </c>
      <c r="O103" s="6"/>
      <c r="P103" s="5">
        <v>416.99</v>
      </c>
      <c r="Q103" s="6"/>
      <c r="R103" s="5">
        <v>416.99</v>
      </c>
      <c r="S103" s="6"/>
      <c r="T103" s="5">
        <v>416.99</v>
      </c>
      <c r="U103" s="6"/>
      <c r="V103" s="5">
        <v>416.99</v>
      </c>
      <c r="W103" s="6"/>
      <c r="X103" s="5">
        <v>416.99</v>
      </c>
      <c r="Y103" s="6"/>
      <c r="Z103" s="5">
        <v>416.99</v>
      </c>
      <c r="AA103" s="6"/>
      <c r="AB103" s="5">
        <v>416.99</v>
      </c>
      <c r="AC103" s="6"/>
      <c r="AD103" s="5">
        <v>416.99</v>
      </c>
      <c r="AE103" s="6"/>
      <c r="AF103" s="5">
        <f t="shared" si="4"/>
        <v>5003.83</v>
      </c>
    </row>
    <row r="104" spans="6:32" ht="15">
      <c r="F104" s="2" t="s">
        <v>118</v>
      </c>
      <c r="H104" s="5">
        <v>476.51</v>
      </c>
      <c r="I104" s="6"/>
      <c r="J104" s="5">
        <v>476.56</v>
      </c>
      <c r="K104" s="6"/>
      <c r="L104" s="5">
        <v>476.56</v>
      </c>
      <c r="M104" s="6"/>
      <c r="N104" s="5">
        <v>476.56</v>
      </c>
      <c r="O104" s="6"/>
      <c r="P104" s="5">
        <v>476.56</v>
      </c>
      <c r="Q104" s="6"/>
      <c r="R104" s="5">
        <v>476.56</v>
      </c>
      <c r="S104" s="6"/>
      <c r="T104" s="5">
        <v>476.56</v>
      </c>
      <c r="U104" s="6"/>
      <c r="V104" s="5">
        <v>476.56</v>
      </c>
      <c r="W104" s="6"/>
      <c r="X104" s="5">
        <v>476.56</v>
      </c>
      <c r="Y104" s="6"/>
      <c r="Z104" s="5">
        <v>476.56</v>
      </c>
      <c r="AA104" s="6"/>
      <c r="AB104" s="5">
        <v>476.56</v>
      </c>
      <c r="AC104" s="6"/>
      <c r="AD104" s="5">
        <v>476.56</v>
      </c>
      <c r="AE104" s="6"/>
      <c r="AF104" s="5">
        <f t="shared" si="4"/>
        <v>5718.67</v>
      </c>
    </row>
    <row r="105" spans="6:32" ht="15">
      <c r="F105" s="2" t="s">
        <v>119</v>
      </c>
      <c r="H105" s="5">
        <v>476.51</v>
      </c>
      <c r="I105" s="6"/>
      <c r="J105" s="5">
        <v>476.56</v>
      </c>
      <c r="K105" s="6"/>
      <c r="L105" s="5">
        <v>476.56</v>
      </c>
      <c r="M105" s="6"/>
      <c r="N105" s="5">
        <v>476.56</v>
      </c>
      <c r="O105" s="6"/>
      <c r="P105" s="5">
        <v>476.56</v>
      </c>
      <c r="Q105" s="6"/>
      <c r="R105" s="5">
        <v>476.56</v>
      </c>
      <c r="S105" s="6"/>
      <c r="T105" s="5">
        <v>476.56</v>
      </c>
      <c r="U105" s="6"/>
      <c r="V105" s="5">
        <v>476.56</v>
      </c>
      <c r="W105" s="6"/>
      <c r="X105" s="5">
        <v>476.56</v>
      </c>
      <c r="Y105" s="6"/>
      <c r="Z105" s="5">
        <v>476.56</v>
      </c>
      <c r="AA105" s="6"/>
      <c r="AB105" s="5">
        <v>476.56</v>
      </c>
      <c r="AC105" s="6"/>
      <c r="AD105" s="5">
        <v>476.56</v>
      </c>
      <c r="AE105" s="6"/>
      <c r="AF105" s="5">
        <f t="shared" si="4"/>
        <v>5718.67</v>
      </c>
    </row>
    <row r="106" spans="6:32" ht="15">
      <c r="F106" s="2" t="s">
        <v>120</v>
      </c>
      <c r="H106" s="5">
        <v>476.51</v>
      </c>
      <c r="I106" s="6"/>
      <c r="J106" s="5">
        <v>476.56</v>
      </c>
      <c r="K106" s="6"/>
      <c r="L106" s="5">
        <v>476.56</v>
      </c>
      <c r="M106" s="6"/>
      <c r="N106" s="5">
        <v>476.56</v>
      </c>
      <c r="O106" s="6"/>
      <c r="P106" s="5">
        <v>476.56</v>
      </c>
      <c r="Q106" s="6"/>
      <c r="R106" s="5">
        <v>476.56</v>
      </c>
      <c r="S106" s="6"/>
      <c r="T106" s="5">
        <v>476.56</v>
      </c>
      <c r="U106" s="6"/>
      <c r="V106" s="5">
        <v>476.56</v>
      </c>
      <c r="W106" s="6"/>
      <c r="X106" s="5">
        <v>476.56</v>
      </c>
      <c r="Y106" s="6"/>
      <c r="Z106" s="5">
        <v>476.56</v>
      </c>
      <c r="AA106" s="6"/>
      <c r="AB106" s="5">
        <v>476.56</v>
      </c>
      <c r="AC106" s="6"/>
      <c r="AD106" s="5">
        <v>476.56</v>
      </c>
      <c r="AE106" s="6"/>
      <c r="AF106" s="5">
        <f t="shared" si="4"/>
        <v>5718.67</v>
      </c>
    </row>
    <row r="107" spans="6:32" ht="15">
      <c r="F107" s="2" t="s">
        <v>121</v>
      </c>
      <c r="H107" s="5">
        <v>476.51</v>
      </c>
      <c r="I107" s="6"/>
      <c r="J107" s="5">
        <v>476.56</v>
      </c>
      <c r="K107" s="6"/>
      <c r="L107" s="5">
        <v>476.56</v>
      </c>
      <c r="M107" s="6"/>
      <c r="N107" s="5">
        <v>476.56</v>
      </c>
      <c r="O107" s="6"/>
      <c r="P107" s="5">
        <v>476.56</v>
      </c>
      <c r="Q107" s="6"/>
      <c r="R107" s="5">
        <v>476.56</v>
      </c>
      <c r="S107" s="6"/>
      <c r="T107" s="5">
        <v>476.56</v>
      </c>
      <c r="U107" s="6"/>
      <c r="V107" s="5">
        <v>476.56</v>
      </c>
      <c r="W107" s="6"/>
      <c r="X107" s="5">
        <v>476.56</v>
      </c>
      <c r="Y107" s="6"/>
      <c r="Z107" s="5">
        <v>476.56</v>
      </c>
      <c r="AA107" s="6"/>
      <c r="AB107" s="5">
        <v>476.56</v>
      </c>
      <c r="AC107" s="6"/>
      <c r="AD107" s="5">
        <v>476.56</v>
      </c>
      <c r="AE107" s="6"/>
      <c r="AF107" s="5">
        <f t="shared" si="4"/>
        <v>5718.67</v>
      </c>
    </row>
    <row r="108" spans="6:32" ht="15">
      <c r="F108" s="2" t="s">
        <v>122</v>
      </c>
      <c r="H108" s="5">
        <v>416.94</v>
      </c>
      <c r="I108" s="6"/>
      <c r="J108" s="5">
        <v>416.99</v>
      </c>
      <c r="K108" s="6"/>
      <c r="L108" s="5">
        <v>416.99</v>
      </c>
      <c r="M108" s="6"/>
      <c r="N108" s="5">
        <v>416.99</v>
      </c>
      <c r="O108" s="6"/>
      <c r="P108" s="5">
        <v>416.99</v>
      </c>
      <c r="Q108" s="6"/>
      <c r="R108" s="5">
        <v>416.99</v>
      </c>
      <c r="S108" s="6"/>
      <c r="T108" s="5">
        <v>416.99</v>
      </c>
      <c r="U108" s="6"/>
      <c r="V108" s="5">
        <v>416.99</v>
      </c>
      <c r="W108" s="6"/>
      <c r="X108" s="5">
        <v>416.99</v>
      </c>
      <c r="Y108" s="6"/>
      <c r="Z108" s="5">
        <v>416.99</v>
      </c>
      <c r="AA108" s="6"/>
      <c r="AB108" s="5">
        <v>416.99</v>
      </c>
      <c r="AC108" s="6"/>
      <c r="AD108" s="5">
        <v>416.99</v>
      </c>
      <c r="AE108" s="6"/>
      <c r="AF108" s="5">
        <f t="shared" si="4"/>
        <v>5003.83</v>
      </c>
    </row>
    <row r="109" spans="6:32" ht="15">
      <c r="F109" s="2" t="s">
        <v>123</v>
      </c>
      <c r="H109" s="5">
        <v>416.94</v>
      </c>
      <c r="I109" s="6"/>
      <c r="J109" s="5">
        <v>416.99</v>
      </c>
      <c r="K109" s="6"/>
      <c r="L109" s="5">
        <v>416.99</v>
      </c>
      <c r="M109" s="6"/>
      <c r="N109" s="5">
        <v>416.99</v>
      </c>
      <c r="O109" s="6"/>
      <c r="P109" s="5">
        <v>416.99</v>
      </c>
      <c r="Q109" s="6"/>
      <c r="R109" s="5">
        <v>416.99</v>
      </c>
      <c r="S109" s="6"/>
      <c r="T109" s="5">
        <v>416.99</v>
      </c>
      <c r="U109" s="6"/>
      <c r="V109" s="5">
        <v>416.99</v>
      </c>
      <c r="W109" s="6"/>
      <c r="X109" s="5">
        <v>416.99</v>
      </c>
      <c r="Y109" s="6"/>
      <c r="Z109" s="5">
        <v>416.99</v>
      </c>
      <c r="AA109" s="6"/>
      <c r="AB109" s="5">
        <v>416.99</v>
      </c>
      <c r="AC109" s="6"/>
      <c r="AD109" s="5">
        <v>416.99</v>
      </c>
      <c r="AE109" s="6"/>
      <c r="AF109" s="5">
        <f t="shared" si="4"/>
        <v>5003.83</v>
      </c>
    </row>
    <row r="110" spans="6:32" ht="15">
      <c r="F110" s="2" t="s">
        <v>124</v>
      </c>
      <c r="H110" s="5">
        <v>595.74</v>
      </c>
      <c r="I110" s="6"/>
      <c r="J110" s="5">
        <v>595.69</v>
      </c>
      <c r="K110" s="6"/>
      <c r="L110" s="5">
        <v>595.69</v>
      </c>
      <c r="M110" s="6"/>
      <c r="N110" s="5">
        <v>595.69</v>
      </c>
      <c r="O110" s="6"/>
      <c r="P110" s="5">
        <v>595.69</v>
      </c>
      <c r="Q110" s="6"/>
      <c r="R110" s="5">
        <v>595.69</v>
      </c>
      <c r="S110" s="6"/>
      <c r="T110" s="5">
        <v>595.69</v>
      </c>
      <c r="U110" s="6"/>
      <c r="V110" s="5">
        <v>595.69</v>
      </c>
      <c r="W110" s="6"/>
      <c r="X110" s="5">
        <v>595.69</v>
      </c>
      <c r="Y110" s="6"/>
      <c r="Z110" s="5">
        <v>595.69</v>
      </c>
      <c r="AA110" s="6"/>
      <c r="AB110" s="5">
        <v>595.69</v>
      </c>
      <c r="AC110" s="6"/>
      <c r="AD110" s="5">
        <v>595.69</v>
      </c>
      <c r="AE110" s="6"/>
      <c r="AF110" s="5">
        <f t="shared" si="4"/>
        <v>7148.33</v>
      </c>
    </row>
    <row r="111" spans="6:32" ht="15">
      <c r="F111" s="2" t="s">
        <v>125</v>
      </c>
      <c r="H111" s="5">
        <v>476.51</v>
      </c>
      <c r="I111" s="6"/>
      <c r="J111" s="5">
        <v>476.56</v>
      </c>
      <c r="K111" s="6"/>
      <c r="L111" s="5">
        <v>476.56</v>
      </c>
      <c r="M111" s="6"/>
      <c r="N111" s="5">
        <v>476.56</v>
      </c>
      <c r="O111" s="6"/>
      <c r="P111" s="5">
        <v>476.56</v>
      </c>
      <c r="Q111" s="6"/>
      <c r="R111" s="5">
        <v>476.56</v>
      </c>
      <c r="S111" s="6"/>
      <c r="T111" s="5">
        <v>476.56</v>
      </c>
      <c r="U111" s="6"/>
      <c r="V111" s="5">
        <v>476.56</v>
      </c>
      <c r="W111" s="6"/>
      <c r="X111" s="5">
        <v>476.56</v>
      </c>
      <c r="Y111" s="6"/>
      <c r="Z111" s="5">
        <v>476.56</v>
      </c>
      <c r="AA111" s="6"/>
      <c r="AB111" s="5">
        <v>476.56</v>
      </c>
      <c r="AC111" s="6"/>
      <c r="AD111" s="5">
        <v>476.56</v>
      </c>
      <c r="AE111" s="6"/>
      <c r="AF111" s="5">
        <f t="shared" si="4"/>
        <v>5718.67</v>
      </c>
    </row>
    <row r="112" spans="6:32" ht="15">
      <c r="F112" s="2" t="s">
        <v>126</v>
      </c>
      <c r="H112" s="5">
        <v>476.51</v>
      </c>
      <c r="I112" s="6"/>
      <c r="J112" s="5">
        <v>476.56</v>
      </c>
      <c r="K112" s="6"/>
      <c r="L112" s="5">
        <v>476.56</v>
      </c>
      <c r="M112" s="6"/>
      <c r="N112" s="5">
        <v>476.56</v>
      </c>
      <c r="O112" s="6"/>
      <c r="P112" s="5">
        <v>476.56</v>
      </c>
      <c r="Q112" s="6"/>
      <c r="R112" s="5">
        <v>476.56</v>
      </c>
      <c r="S112" s="6"/>
      <c r="T112" s="5">
        <v>476.56</v>
      </c>
      <c r="U112" s="6"/>
      <c r="V112" s="5">
        <v>476.56</v>
      </c>
      <c r="W112" s="6"/>
      <c r="X112" s="5">
        <v>476.56</v>
      </c>
      <c r="Y112" s="6"/>
      <c r="Z112" s="5">
        <v>476.56</v>
      </c>
      <c r="AA112" s="6"/>
      <c r="AB112" s="5">
        <v>476.56</v>
      </c>
      <c r="AC112" s="6"/>
      <c r="AD112" s="5">
        <v>476.56</v>
      </c>
      <c r="AE112" s="6"/>
      <c r="AF112" s="5">
        <f t="shared" si="4"/>
        <v>5718.67</v>
      </c>
    </row>
    <row r="113" spans="6:32" ht="15">
      <c r="F113" s="2" t="s">
        <v>127</v>
      </c>
      <c r="H113" s="5">
        <v>357.38</v>
      </c>
      <c r="I113" s="6"/>
      <c r="J113" s="5">
        <v>357.42</v>
      </c>
      <c r="K113" s="6"/>
      <c r="L113" s="5">
        <v>357.42</v>
      </c>
      <c r="M113" s="6"/>
      <c r="N113" s="5">
        <v>357.42</v>
      </c>
      <c r="O113" s="6"/>
      <c r="P113" s="5">
        <v>357.42</v>
      </c>
      <c r="Q113" s="6"/>
      <c r="R113" s="5">
        <v>357.42</v>
      </c>
      <c r="S113" s="6"/>
      <c r="T113" s="5">
        <v>357.42</v>
      </c>
      <c r="U113" s="6"/>
      <c r="V113" s="5">
        <v>357.42</v>
      </c>
      <c r="W113" s="6"/>
      <c r="X113" s="5">
        <v>357.42</v>
      </c>
      <c r="Y113" s="6"/>
      <c r="Z113" s="5">
        <v>357.42</v>
      </c>
      <c r="AA113" s="6"/>
      <c r="AB113" s="5">
        <v>357.42</v>
      </c>
      <c r="AC113" s="6"/>
      <c r="AD113" s="5">
        <v>357.42</v>
      </c>
      <c r="AE113" s="6"/>
      <c r="AF113" s="5">
        <f t="shared" si="4"/>
        <v>4289</v>
      </c>
    </row>
    <row r="114" spans="6:32" ht="15.75" thickBot="1">
      <c r="F114" s="2" t="s">
        <v>128</v>
      </c>
      <c r="H114" s="7">
        <v>357.38</v>
      </c>
      <c r="I114" s="6"/>
      <c r="J114" s="7">
        <v>357.42</v>
      </c>
      <c r="K114" s="6"/>
      <c r="L114" s="7">
        <v>357.42</v>
      </c>
      <c r="M114" s="6"/>
      <c r="N114" s="7">
        <v>357.42</v>
      </c>
      <c r="O114" s="6"/>
      <c r="P114" s="7">
        <v>357.42</v>
      </c>
      <c r="Q114" s="6"/>
      <c r="R114" s="7">
        <v>357.42</v>
      </c>
      <c r="S114" s="6"/>
      <c r="T114" s="7">
        <v>357.42</v>
      </c>
      <c r="U114" s="6"/>
      <c r="V114" s="7">
        <v>357.42</v>
      </c>
      <c r="W114" s="6"/>
      <c r="X114" s="7">
        <v>357.42</v>
      </c>
      <c r="Y114" s="6"/>
      <c r="Z114" s="7">
        <v>357.42</v>
      </c>
      <c r="AA114" s="6"/>
      <c r="AB114" s="7">
        <v>357.42</v>
      </c>
      <c r="AC114" s="6"/>
      <c r="AD114" s="7">
        <v>357.42</v>
      </c>
      <c r="AE114" s="6"/>
      <c r="AF114" s="7">
        <f t="shared" si="4"/>
        <v>4289</v>
      </c>
    </row>
    <row r="115" spans="5:32" ht="15">
      <c r="E115" s="2" t="s">
        <v>129</v>
      </c>
      <c r="H115" s="5">
        <f>ROUND(SUM(H75:H114),5)</f>
        <v>45192.77</v>
      </c>
      <c r="I115" s="6"/>
      <c r="J115" s="5">
        <f>ROUND(SUM(J75:J114),5)</f>
        <v>45193.41</v>
      </c>
      <c r="K115" s="6"/>
      <c r="L115" s="5">
        <f>ROUND(SUM(L75:L114),5)</f>
        <v>45193.41</v>
      </c>
      <c r="M115" s="6"/>
      <c r="N115" s="5">
        <f>ROUND(SUM(N75:N114),5)</f>
        <v>45193.41</v>
      </c>
      <c r="O115" s="6"/>
      <c r="P115" s="5">
        <f>ROUND(SUM(P75:P114),5)</f>
        <v>45193.41</v>
      </c>
      <c r="Q115" s="6"/>
      <c r="R115" s="5">
        <f>ROUND(SUM(R75:R114),5)</f>
        <v>45193.41</v>
      </c>
      <c r="S115" s="6"/>
      <c r="T115" s="5">
        <f>ROUND(SUM(T75:T114),5)</f>
        <v>45193.41</v>
      </c>
      <c r="U115" s="6"/>
      <c r="V115" s="5">
        <f>ROUND(SUM(V75:V114),5)</f>
        <v>45193.41</v>
      </c>
      <c r="W115" s="6"/>
      <c r="X115" s="5">
        <f>ROUND(SUM(X75:X114),5)</f>
        <v>45193.41</v>
      </c>
      <c r="Y115" s="6"/>
      <c r="Z115" s="5">
        <f>ROUND(SUM(Z75:Z114),5)</f>
        <v>45193.41</v>
      </c>
      <c r="AA115" s="6"/>
      <c r="AB115" s="5">
        <f>ROUND(SUM(AB75:AB114),5)</f>
        <v>45193.41</v>
      </c>
      <c r="AC115" s="6"/>
      <c r="AD115" s="5">
        <f>ROUND(SUM(AD75:AD114),5)</f>
        <v>45193.41</v>
      </c>
      <c r="AE115" s="6"/>
      <c r="AF115" s="5">
        <f t="shared" si="4"/>
        <v>542320.28</v>
      </c>
    </row>
    <row r="116" spans="5:32" ht="30" customHeight="1">
      <c r="E116" s="2" t="s">
        <v>130</v>
      </c>
      <c r="H116" s="5">
        <v>4519.29</v>
      </c>
      <c r="I116" s="6"/>
      <c r="J116" s="5">
        <v>4519.34</v>
      </c>
      <c r="K116" s="6"/>
      <c r="L116" s="5">
        <v>4519.34</v>
      </c>
      <c r="M116" s="6"/>
      <c r="N116" s="5">
        <v>4519.34</v>
      </c>
      <c r="O116" s="6"/>
      <c r="P116" s="5">
        <v>4519.34</v>
      </c>
      <c r="Q116" s="6"/>
      <c r="R116" s="5">
        <v>4519.34</v>
      </c>
      <c r="S116" s="6"/>
      <c r="T116" s="5">
        <v>4519.34</v>
      </c>
      <c r="U116" s="6"/>
      <c r="V116" s="5">
        <v>4519.34</v>
      </c>
      <c r="W116" s="6"/>
      <c r="X116" s="5">
        <v>4519.34</v>
      </c>
      <c r="Y116" s="6"/>
      <c r="Z116" s="5">
        <v>4519.34</v>
      </c>
      <c r="AA116" s="6"/>
      <c r="AB116" s="5">
        <v>4519.34</v>
      </c>
      <c r="AC116" s="6"/>
      <c r="AD116" s="5">
        <v>4519.34</v>
      </c>
      <c r="AE116" s="6"/>
      <c r="AF116" s="5">
        <f t="shared" si="4"/>
        <v>54232.03</v>
      </c>
    </row>
    <row r="117" spans="5:32" ht="15">
      <c r="E117" s="2" t="s">
        <v>131</v>
      </c>
      <c r="H117" s="5"/>
      <c r="I117" s="6"/>
      <c r="J117" s="5"/>
      <c r="K117" s="6"/>
      <c r="L117" s="5"/>
      <c r="M117" s="6"/>
      <c r="N117" s="5"/>
      <c r="O117" s="6"/>
      <c r="P117" s="5"/>
      <c r="Q117" s="6"/>
      <c r="R117" s="5"/>
      <c r="S117" s="6"/>
      <c r="T117" s="5"/>
      <c r="U117" s="6"/>
      <c r="V117" s="5"/>
      <c r="W117" s="6"/>
      <c r="X117" s="5"/>
      <c r="Y117" s="6"/>
      <c r="Z117" s="5"/>
      <c r="AA117" s="6"/>
      <c r="AB117" s="5"/>
      <c r="AC117" s="6"/>
      <c r="AD117" s="5"/>
      <c r="AE117" s="6"/>
      <c r="AF117" s="5"/>
    </row>
    <row r="118" spans="6:32" ht="15">
      <c r="F118" s="2" t="s">
        <v>132</v>
      </c>
      <c r="H118" s="5">
        <v>500</v>
      </c>
      <c r="I118" s="6"/>
      <c r="J118" s="5">
        <v>500</v>
      </c>
      <c r="K118" s="6"/>
      <c r="L118" s="5">
        <v>500</v>
      </c>
      <c r="M118" s="6"/>
      <c r="N118" s="5">
        <v>500</v>
      </c>
      <c r="O118" s="6"/>
      <c r="P118" s="5">
        <v>500</v>
      </c>
      <c r="Q118" s="6"/>
      <c r="R118" s="5">
        <v>500</v>
      </c>
      <c r="S118" s="6"/>
      <c r="T118" s="5">
        <v>500</v>
      </c>
      <c r="U118" s="6"/>
      <c r="V118" s="5">
        <v>500</v>
      </c>
      <c r="W118" s="6"/>
      <c r="X118" s="5">
        <v>500</v>
      </c>
      <c r="Y118" s="6"/>
      <c r="Z118" s="5">
        <v>500</v>
      </c>
      <c r="AA118" s="6"/>
      <c r="AB118" s="5">
        <v>500</v>
      </c>
      <c r="AC118" s="6"/>
      <c r="AD118" s="5">
        <v>500</v>
      </c>
      <c r="AE118" s="6"/>
      <c r="AF118" s="5">
        <f>ROUND(SUM(H118:AD118),5)</f>
        <v>6000</v>
      </c>
    </row>
    <row r="119" spans="6:32" ht="15">
      <c r="F119" s="2" t="s">
        <v>133</v>
      </c>
      <c r="H119" s="5">
        <v>3472.37</v>
      </c>
      <c r="I119" s="6"/>
      <c r="J119" s="5">
        <v>3472.32</v>
      </c>
      <c r="K119" s="6"/>
      <c r="L119" s="5">
        <v>3472.32</v>
      </c>
      <c r="M119" s="6"/>
      <c r="N119" s="5">
        <v>3472.32</v>
      </c>
      <c r="O119" s="6"/>
      <c r="P119" s="5">
        <v>3472.32</v>
      </c>
      <c r="Q119" s="6"/>
      <c r="R119" s="5">
        <v>3472.32</v>
      </c>
      <c r="S119" s="6"/>
      <c r="T119" s="5">
        <v>3472.32</v>
      </c>
      <c r="U119" s="6"/>
      <c r="V119" s="5">
        <v>3472.32</v>
      </c>
      <c r="W119" s="6"/>
      <c r="X119" s="5">
        <v>3472.32</v>
      </c>
      <c r="Y119" s="6"/>
      <c r="Z119" s="5">
        <v>3472.32</v>
      </c>
      <c r="AA119" s="6"/>
      <c r="AB119" s="5">
        <v>3472.32</v>
      </c>
      <c r="AC119" s="6"/>
      <c r="AD119" s="5">
        <v>3472.32</v>
      </c>
      <c r="AE119" s="6"/>
      <c r="AF119" s="5">
        <f>ROUND(SUM(H119:AD119),5)</f>
        <v>41667.89</v>
      </c>
    </row>
    <row r="120" spans="6:32" ht="15.75" thickBot="1">
      <c r="F120" s="2" t="s">
        <v>134</v>
      </c>
      <c r="H120" s="7">
        <v>2259.65</v>
      </c>
      <c r="I120" s="6"/>
      <c r="J120" s="7">
        <v>2259.67</v>
      </c>
      <c r="K120" s="6"/>
      <c r="L120" s="7">
        <v>2259.67</v>
      </c>
      <c r="M120" s="6"/>
      <c r="N120" s="7">
        <v>2259.67</v>
      </c>
      <c r="O120" s="6"/>
      <c r="P120" s="7">
        <v>2259.67</v>
      </c>
      <c r="Q120" s="6"/>
      <c r="R120" s="7">
        <v>2259.67</v>
      </c>
      <c r="S120" s="6"/>
      <c r="T120" s="7">
        <v>2259.67</v>
      </c>
      <c r="U120" s="6"/>
      <c r="V120" s="7">
        <v>2259.67</v>
      </c>
      <c r="W120" s="6"/>
      <c r="X120" s="7">
        <v>2259.67</v>
      </c>
      <c r="Y120" s="6"/>
      <c r="Z120" s="7">
        <v>2259.67</v>
      </c>
      <c r="AA120" s="6"/>
      <c r="AB120" s="7">
        <v>2259.67</v>
      </c>
      <c r="AC120" s="6"/>
      <c r="AD120" s="7">
        <v>2259.67</v>
      </c>
      <c r="AE120" s="6"/>
      <c r="AF120" s="7">
        <f>ROUND(SUM(H120:AD120),5)</f>
        <v>27116.02</v>
      </c>
    </row>
    <row r="121" spans="5:32" ht="15">
      <c r="E121" s="2" t="s">
        <v>135</v>
      </c>
      <c r="H121" s="5">
        <f>ROUND(SUM(H117:H120),5)</f>
        <v>6232.02</v>
      </c>
      <c r="I121" s="6"/>
      <c r="J121" s="5">
        <f>ROUND(SUM(J117:J120),5)</f>
        <v>6231.99</v>
      </c>
      <c r="K121" s="6"/>
      <c r="L121" s="5">
        <f>ROUND(SUM(L117:L120),5)</f>
        <v>6231.99</v>
      </c>
      <c r="M121" s="6"/>
      <c r="N121" s="5">
        <f>ROUND(SUM(N117:N120),5)</f>
        <v>6231.99</v>
      </c>
      <c r="O121" s="6"/>
      <c r="P121" s="5">
        <f>ROUND(SUM(P117:P120),5)</f>
        <v>6231.99</v>
      </c>
      <c r="Q121" s="6"/>
      <c r="R121" s="5">
        <f>ROUND(SUM(R117:R120),5)</f>
        <v>6231.99</v>
      </c>
      <c r="S121" s="6"/>
      <c r="T121" s="5">
        <f>ROUND(SUM(T117:T120),5)</f>
        <v>6231.99</v>
      </c>
      <c r="U121" s="6"/>
      <c r="V121" s="5">
        <f>ROUND(SUM(V117:V120),5)</f>
        <v>6231.99</v>
      </c>
      <c r="W121" s="6"/>
      <c r="X121" s="5">
        <f>ROUND(SUM(X117:X120),5)</f>
        <v>6231.99</v>
      </c>
      <c r="Y121" s="6"/>
      <c r="Z121" s="5">
        <f>ROUND(SUM(Z117:Z120),5)</f>
        <v>6231.99</v>
      </c>
      <c r="AA121" s="6"/>
      <c r="AB121" s="5">
        <f>ROUND(SUM(AB117:AB120),5)</f>
        <v>6231.99</v>
      </c>
      <c r="AC121" s="6"/>
      <c r="AD121" s="5">
        <f>ROUND(SUM(AD117:AD120),5)</f>
        <v>6231.99</v>
      </c>
      <c r="AE121" s="6"/>
      <c r="AF121" s="5">
        <f>ROUND(SUM(H121:AD121),5)</f>
        <v>74783.91</v>
      </c>
    </row>
    <row r="122" spans="5:32" ht="30" customHeight="1">
      <c r="E122" s="2" t="s">
        <v>136</v>
      </c>
      <c r="H122" s="5"/>
      <c r="I122" s="6"/>
      <c r="J122" s="5"/>
      <c r="K122" s="6"/>
      <c r="L122" s="5"/>
      <c r="M122" s="6"/>
      <c r="N122" s="5"/>
      <c r="O122" s="6"/>
      <c r="P122" s="5"/>
      <c r="Q122" s="6"/>
      <c r="R122" s="5"/>
      <c r="S122" s="6"/>
      <c r="T122" s="5"/>
      <c r="U122" s="6"/>
      <c r="V122" s="5"/>
      <c r="W122" s="6"/>
      <c r="X122" s="5"/>
      <c r="Y122" s="6"/>
      <c r="Z122" s="5"/>
      <c r="AA122" s="6"/>
      <c r="AB122" s="5"/>
      <c r="AC122" s="6"/>
      <c r="AD122" s="5"/>
      <c r="AE122" s="6"/>
      <c r="AF122" s="5"/>
    </row>
    <row r="123" spans="6:32" ht="15">
      <c r="F123" s="2" t="s">
        <v>137</v>
      </c>
      <c r="H123" s="5">
        <v>4166.63</v>
      </c>
      <c r="I123" s="6"/>
      <c r="J123" s="5">
        <v>4166.67</v>
      </c>
      <c r="K123" s="6"/>
      <c r="L123" s="5">
        <v>4166.67</v>
      </c>
      <c r="M123" s="6"/>
      <c r="N123" s="5">
        <v>4166.67</v>
      </c>
      <c r="O123" s="6"/>
      <c r="P123" s="5">
        <v>4166.67</v>
      </c>
      <c r="Q123" s="6"/>
      <c r="R123" s="5">
        <v>4166.67</v>
      </c>
      <c r="S123" s="6"/>
      <c r="T123" s="5">
        <v>4166.67</v>
      </c>
      <c r="U123" s="6"/>
      <c r="V123" s="5">
        <v>4166.67</v>
      </c>
      <c r="W123" s="6"/>
      <c r="X123" s="5">
        <v>4166.67</v>
      </c>
      <c r="Y123" s="6"/>
      <c r="Z123" s="5">
        <v>4166.67</v>
      </c>
      <c r="AA123" s="6"/>
      <c r="AB123" s="5">
        <v>4166.67</v>
      </c>
      <c r="AC123" s="6"/>
      <c r="AD123" s="5">
        <v>4166.67</v>
      </c>
      <c r="AE123" s="6"/>
      <c r="AF123" s="5">
        <f aca="true" t="shared" si="5" ref="AF123:AF140">ROUND(SUM(H123:AD123),5)</f>
        <v>50000</v>
      </c>
    </row>
    <row r="124" spans="6:32" ht="15">
      <c r="F124" s="2" t="s">
        <v>138</v>
      </c>
      <c r="H124" s="5">
        <v>2500</v>
      </c>
      <c r="I124" s="6"/>
      <c r="J124" s="5">
        <v>2500</v>
      </c>
      <c r="K124" s="6"/>
      <c r="L124" s="5">
        <v>2500</v>
      </c>
      <c r="M124" s="6"/>
      <c r="N124" s="5">
        <v>2500</v>
      </c>
      <c r="O124" s="6"/>
      <c r="P124" s="5">
        <v>2500</v>
      </c>
      <c r="Q124" s="6"/>
      <c r="R124" s="5">
        <v>2500</v>
      </c>
      <c r="S124" s="6"/>
      <c r="T124" s="5">
        <v>2500</v>
      </c>
      <c r="U124" s="6"/>
      <c r="V124" s="5">
        <v>2500</v>
      </c>
      <c r="W124" s="6"/>
      <c r="X124" s="5">
        <v>2500</v>
      </c>
      <c r="Y124" s="6"/>
      <c r="Z124" s="5">
        <v>2500</v>
      </c>
      <c r="AA124" s="6"/>
      <c r="AB124" s="5">
        <v>2500</v>
      </c>
      <c r="AC124" s="6"/>
      <c r="AD124" s="5">
        <v>2500</v>
      </c>
      <c r="AE124" s="6"/>
      <c r="AF124" s="5">
        <f t="shared" si="5"/>
        <v>30000</v>
      </c>
    </row>
    <row r="125" spans="6:32" ht="15">
      <c r="F125" s="2" t="s">
        <v>139</v>
      </c>
      <c r="H125" s="5">
        <v>2000</v>
      </c>
      <c r="I125" s="6"/>
      <c r="J125" s="5">
        <v>2000</v>
      </c>
      <c r="K125" s="6"/>
      <c r="L125" s="5">
        <v>2000</v>
      </c>
      <c r="M125" s="6"/>
      <c r="N125" s="5">
        <v>2000</v>
      </c>
      <c r="O125" s="6"/>
      <c r="P125" s="5">
        <v>2000</v>
      </c>
      <c r="Q125" s="6"/>
      <c r="R125" s="5">
        <v>2000</v>
      </c>
      <c r="S125" s="6"/>
      <c r="T125" s="5">
        <v>2000</v>
      </c>
      <c r="U125" s="6"/>
      <c r="V125" s="5">
        <v>2000</v>
      </c>
      <c r="W125" s="6"/>
      <c r="X125" s="5">
        <v>2000</v>
      </c>
      <c r="Y125" s="6"/>
      <c r="Z125" s="5">
        <v>2000</v>
      </c>
      <c r="AA125" s="6"/>
      <c r="AB125" s="5">
        <v>2000</v>
      </c>
      <c r="AC125" s="6"/>
      <c r="AD125" s="5">
        <v>2000</v>
      </c>
      <c r="AE125" s="6"/>
      <c r="AF125" s="5">
        <f t="shared" si="5"/>
        <v>24000</v>
      </c>
    </row>
    <row r="126" spans="6:32" ht="15">
      <c r="F126" s="2" t="s">
        <v>140</v>
      </c>
      <c r="H126" s="5">
        <v>2000</v>
      </c>
      <c r="I126" s="6"/>
      <c r="J126" s="5">
        <v>2000</v>
      </c>
      <c r="K126" s="6"/>
      <c r="L126" s="5">
        <v>2000</v>
      </c>
      <c r="M126" s="6"/>
      <c r="N126" s="5">
        <v>2000</v>
      </c>
      <c r="O126" s="6"/>
      <c r="P126" s="5">
        <v>2000</v>
      </c>
      <c r="Q126" s="6"/>
      <c r="R126" s="5">
        <v>2000</v>
      </c>
      <c r="S126" s="6"/>
      <c r="T126" s="5">
        <v>2000</v>
      </c>
      <c r="U126" s="6"/>
      <c r="V126" s="5">
        <v>2000</v>
      </c>
      <c r="W126" s="6"/>
      <c r="X126" s="5">
        <v>2000</v>
      </c>
      <c r="Y126" s="6"/>
      <c r="Z126" s="5">
        <v>2000</v>
      </c>
      <c r="AA126" s="6"/>
      <c r="AB126" s="5">
        <v>2000</v>
      </c>
      <c r="AC126" s="6"/>
      <c r="AD126" s="5">
        <v>2000</v>
      </c>
      <c r="AE126" s="6"/>
      <c r="AF126" s="5">
        <f t="shared" si="5"/>
        <v>24000</v>
      </c>
    </row>
    <row r="127" spans="6:32" ht="15">
      <c r="F127" s="2" t="s">
        <v>142</v>
      </c>
      <c r="H127" s="5">
        <v>2500</v>
      </c>
      <c r="I127" s="6"/>
      <c r="J127" s="5">
        <v>2500</v>
      </c>
      <c r="K127" s="6"/>
      <c r="L127" s="5">
        <v>2500</v>
      </c>
      <c r="M127" s="6"/>
      <c r="N127" s="5">
        <v>2500</v>
      </c>
      <c r="O127" s="6"/>
      <c r="P127" s="5">
        <v>2500</v>
      </c>
      <c r="Q127" s="6"/>
      <c r="R127" s="5">
        <v>2500</v>
      </c>
      <c r="S127" s="6"/>
      <c r="T127" s="5">
        <v>2500</v>
      </c>
      <c r="U127" s="6"/>
      <c r="V127" s="5">
        <v>2500</v>
      </c>
      <c r="W127" s="6"/>
      <c r="X127" s="5">
        <v>2500</v>
      </c>
      <c r="Y127" s="6"/>
      <c r="Z127" s="5">
        <v>2500</v>
      </c>
      <c r="AA127" s="6"/>
      <c r="AB127" s="5">
        <v>2500</v>
      </c>
      <c r="AC127" s="6"/>
      <c r="AD127" s="5">
        <v>2500</v>
      </c>
      <c r="AE127" s="6"/>
      <c r="AF127" s="5">
        <f t="shared" si="5"/>
        <v>30000</v>
      </c>
    </row>
    <row r="128" spans="6:32" ht="15">
      <c r="F128" s="2" t="s">
        <v>144</v>
      </c>
      <c r="H128" s="5">
        <v>1000</v>
      </c>
      <c r="I128" s="6"/>
      <c r="J128" s="5">
        <v>1000</v>
      </c>
      <c r="K128" s="6"/>
      <c r="L128" s="5">
        <v>1000</v>
      </c>
      <c r="M128" s="6"/>
      <c r="N128" s="5">
        <v>1000</v>
      </c>
      <c r="O128" s="6"/>
      <c r="P128" s="5">
        <v>1000</v>
      </c>
      <c r="Q128" s="6"/>
      <c r="R128" s="5">
        <v>1000</v>
      </c>
      <c r="S128" s="6"/>
      <c r="T128" s="5">
        <v>1000</v>
      </c>
      <c r="U128" s="6"/>
      <c r="V128" s="5">
        <v>1000</v>
      </c>
      <c r="W128" s="6"/>
      <c r="X128" s="5">
        <v>1000</v>
      </c>
      <c r="Y128" s="6"/>
      <c r="Z128" s="5">
        <v>1000</v>
      </c>
      <c r="AA128" s="6"/>
      <c r="AB128" s="5">
        <v>1000</v>
      </c>
      <c r="AC128" s="6"/>
      <c r="AD128" s="5">
        <v>1000</v>
      </c>
      <c r="AE128" s="6"/>
      <c r="AF128" s="5">
        <f t="shared" si="5"/>
        <v>12000</v>
      </c>
    </row>
    <row r="129" spans="6:32" ht="15">
      <c r="F129" s="2" t="s">
        <v>145</v>
      </c>
      <c r="H129" s="5">
        <v>166.63</v>
      </c>
      <c r="I129" s="6"/>
      <c r="J129" s="5">
        <v>166.67</v>
      </c>
      <c r="K129" s="6"/>
      <c r="L129" s="5">
        <v>166.67</v>
      </c>
      <c r="M129" s="6"/>
      <c r="N129" s="5">
        <v>166.67</v>
      </c>
      <c r="O129" s="6"/>
      <c r="P129" s="5">
        <v>166.67</v>
      </c>
      <c r="Q129" s="6"/>
      <c r="R129" s="5">
        <v>166.67</v>
      </c>
      <c r="S129" s="6"/>
      <c r="T129" s="5">
        <v>166.67</v>
      </c>
      <c r="U129" s="6"/>
      <c r="V129" s="5">
        <v>166.67</v>
      </c>
      <c r="W129" s="6"/>
      <c r="X129" s="5">
        <v>166.67</v>
      </c>
      <c r="Y129" s="6"/>
      <c r="Z129" s="5">
        <v>166.67</v>
      </c>
      <c r="AA129" s="6"/>
      <c r="AB129" s="5">
        <v>166.67</v>
      </c>
      <c r="AC129" s="6"/>
      <c r="AD129" s="5">
        <v>166.67</v>
      </c>
      <c r="AE129" s="6"/>
      <c r="AF129" s="5">
        <f t="shared" si="5"/>
        <v>2000</v>
      </c>
    </row>
    <row r="130" spans="6:32" ht="15">
      <c r="F130" s="2" t="s">
        <v>146</v>
      </c>
      <c r="H130" s="5">
        <v>166.63</v>
      </c>
      <c r="I130" s="6"/>
      <c r="J130" s="5">
        <v>166.67</v>
      </c>
      <c r="K130" s="6"/>
      <c r="L130" s="5">
        <v>166.67</v>
      </c>
      <c r="M130" s="6"/>
      <c r="N130" s="5">
        <v>166.67</v>
      </c>
      <c r="O130" s="6"/>
      <c r="P130" s="5">
        <v>166.67</v>
      </c>
      <c r="Q130" s="6"/>
      <c r="R130" s="5">
        <v>166.67</v>
      </c>
      <c r="S130" s="6"/>
      <c r="T130" s="5">
        <v>166.67</v>
      </c>
      <c r="U130" s="6"/>
      <c r="V130" s="5">
        <v>166.67</v>
      </c>
      <c r="W130" s="6"/>
      <c r="X130" s="5">
        <v>166.67</v>
      </c>
      <c r="Y130" s="6"/>
      <c r="Z130" s="5">
        <v>166.67</v>
      </c>
      <c r="AA130" s="6"/>
      <c r="AB130" s="5">
        <v>166.67</v>
      </c>
      <c r="AC130" s="6"/>
      <c r="AD130" s="5">
        <v>166.67</v>
      </c>
      <c r="AE130" s="6"/>
      <c r="AF130" s="5">
        <f t="shared" si="5"/>
        <v>2000</v>
      </c>
    </row>
    <row r="131" spans="6:32" ht="15">
      <c r="F131" s="2" t="s">
        <v>147</v>
      </c>
      <c r="H131" s="5">
        <v>625</v>
      </c>
      <c r="I131" s="6"/>
      <c r="J131" s="5">
        <v>625</v>
      </c>
      <c r="K131" s="6"/>
      <c r="L131" s="5">
        <v>625</v>
      </c>
      <c r="M131" s="6"/>
      <c r="N131" s="5">
        <v>625</v>
      </c>
      <c r="O131" s="6"/>
      <c r="P131" s="5">
        <v>625</v>
      </c>
      <c r="Q131" s="6"/>
      <c r="R131" s="5">
        <v>625</v>
      </c>
      <c r="S131" s="6"/>
      <c r="T131" s="5">
        <v>625</v>
      </c>
      <c r="U131" s="6"/>
      <c r="V131" s="5">
        <v>625</v>
      </c>
      <c r="W131" s="6"/>
      <c r="X131" s="5">
        <v>625</v>
      </c>
      <c r="Y131" s="6"/>
      <c r="Z131" s="5">
        <v>625</v>
      </c>
      <c r="AA131" s="6"/>
      <c r="AB131" s="5">
        <v>625</v>
      </c>
      <c r="AC131" s="6"/>
      <c r="AD131" s="5">
        <v>625</v>
      </c>
      <c r="AE131" s="6"/>
      <c r="AF131" s="5">
        <f t="shared" si="5"/>
        <v>7500</v>
      </c>
    </row>
    <row r="132" spans="6:32" ht="15">
      <c r="F132" s="2" t="s">
        <v>150</v>
      </c>
      <c r="H132" s="5">
        <v>250</v>
      </c>
      <c r="I132" s="6"/>
      <c r="J132" s="5">
        <v>250</v>
      </c>
      <c r="K132" s="6"/>
      <c r="L132" s="5">
        <v>250</v>
      </c>
      <c r="M132" s="6"/>
      <c r="N132" s="5">
        <v>250</v>
      </c>
      <c r="O132" s="6"/>
      <c r="P132" s="5">
        <v>250</v>
      </c>
      <c r="Q132" s="6"/>
      <c r="R132" s="5">
        <v>250</v>
      </c>
      <c r="S132" s="6"/>
      <c r="T132" s="5">
        <v>250</v>
      </c>
      <c r="U132" s="6"/>
      <c r="V132" s="5">
        <v>250</v>
      </c>
      <c r="W132" s="6"/>
      <c r="X132" s="5">
        <v>250</v>
      </c>
      <c r="Y132" s="6"/>
      <c r="Z132" s="5">
        <v>250</v>
      </c>
      <c r="AA132" s="6"/>
      <c r="AB132" s="5">
        <v>250</v>
      </c>
      <c r="AC132" s="6"/>
      <c r="AD132" s="5">
        <v>250</v>
      </c>
      <c r="AE132" s="6"/>
      <c r="AF132" s="5">
        <f t="shared" si="5"/>
        <v>3000</v>
      </c>
    </row>
    <row r="133" spans="6:32" ht="15">
      <c r="F133" s="2" t="s">
        <v>151</v>
      </c>
      <c r="H133" s="5">
        <v>83.37</v>
      </c>
      <c r="I133" s="6"/>
      <c r="J133" s="5">
        <v>83.33</v>
      </c>
      <c r="K133" s="6"/>
      <c r="L133" s="5">
        <v>83.33</v>
      </c>
      <c r="M133" s="6"/>
      <c r="N133" s="5">
        <v>83.33</v>
      </c>
      <c r="O133" s="6"/>
      <c r="P133" s="5">
        <v>83.33</v>
      </c>
      <c r="Q133" s="6"/>
      <c r="R133" s="5">
        <v>83.33</v>
      </c>
      <c r="S133" s="6"/>
      <c r="T133" s="5">
        <v>83.33</v>
      </c>
      <c r="U133" s="6"/>
      <c r="V133" s="5">
        <v>83.33</v>
      </c>
      <c r="W133" s="6"/>
      <c r="X133" s="5">
        <v>83.33</v>
      </c>
      <c r="Y133" s="6"/>
      <c r="Z133" s="5">
        <v>83.33</v>
      </c>
      <c r="AA133" s="6"/>
      <c r="AB133" s="5">
        <v>83.33</v>
      </c>
      <c r="AC133" s="6"/>
      <c r="AD133" s="5">
        <v>83.33</v>
      </c>
      <c r="AE133" s="6"/>
      <c r="AF133" s="5">
        <f t="shared" si="5"/>
        <v>1000</v>
      </c>
    </row>
    <row r="134" spans="6:32" ht="15">
      <c r="F134" s="2" t="s">
        <v>152</v>
      </c>
      <c r="H134" s="5">
        <v>83.37</v>
      </c>
      <c r="I134" s="6"/>
      <c r="J134" s="5">
        <v>83.33</v>
      </c>
      <c r="K134" s="6"/>
      <c r="L134" s="5">
        <v>83.33</v>
      </c>
      <c r="M134" s="6"/>
      <c r="N134" s="5">
        <v>83.33</v>
      </c>
      <c r="O134" s="6"/>
      <c r="P134" s="5">
        <v>83.33</v>
      </c>
      <c r="Q134" s="6"/>
      <c r="R134" s="5">
        <v>83.33</v>
      </c>
      <c r="S134" s="6"/>
      <c r="T134" s="5">
        <v>83.33</v>
      </c>
      <c r="U134" s="6"/>
      <c r="V134" s="5">
        <v>83.33</v>
      </c>
      <c r="W134" s="6"/>
      <c r="X134" s="5">
        <v>83.33</v>
      </c>
      <c r="Y134" s="6"/>
      <c r="Z134" s="5">
        <v>83.33</v>
      </c>
      <c r="AA134" s="6"/>
      <c r="AB134" s="5">
        <v>83.33</v>
      </c>
      <c r="AC134" s="6"/>
      <c r="AD134" s="5">
        <v>83.33</v>
      </c>
      <c r="AE134" s="6"/>
      <c r="AF134" s="5">
        <f t="shared" si="5"/>
        <v>1000</v>
      </c>
    </row>
    <row r="135" spans="6:32" ht="15">
      <c r="F135" s="2" t="s">
        <v>153</v>
      </c>
      <c r="H135" s="5">
        <v>4166.63</v>
      </c>
      <c r="I135" s="6"/>
      <c r="J135" s="5">
        <v>4166.67</v>
      </c>
      <c r="K135" s="6"/>
      <c r="L135" s="5">
        <v>4166.67</v>
      </c>
      <c r="M135" s="6"/>
      <c r="N135" s="5">
        <v>4166.67</v>
      </c>
      <c r="O135" s="6"/>
      <c r="P135" s="5">
        <v>4166.67</v>
      </c>
      <c r="Q135" s="6"/>
      <c r="R135" s="5">
        <v>4166.67</v>
      </c>
      <c r="S135" s="6"/>
      <c r="T135" s="5">
        <v>4166.67</v>
      </c>
      <c r="U135" s="6"/>
      <c r="V135" s="5">
        <v>4166.67</v>
      </c>
      <c r="W135" s="6"/>
      <c r="X135" s="5">
        <v>4166.67</v>
      </c>
      <c r="Y135" s="6"/>
      <c r="Z135" s="5">
        <v>4166.67</v>
      </c>
      <c r="AA135" s="6"/>
      <c r="AB135" s="5">
        <v>4166.67</v>
      </c>
      <c r="AC135" s="6"/>
      <c r="AD135" s="5">
        <v>4166.67</v>
      </c>
      <c r="AE135" s="6"/>
      <c r="AF135" s="5">
        <f t="shared" si="5"/>
        <v>50000</v>
      </c>
    </row>
    <row r="136" spans="6:32" ht="15.75" thickBot="1">
      <c r="F136" s="2" t="s">
        <v>154</v>
      </c>
      <c r="H136" s="8">
        <v>75163.35</v>
      </c>
      <c r="I136" s="6"/>
      <c r="J136" s="8">
        <v>75163.4</v>
      </c>
      <c r="K136" s="6"/>
      <c r="L136" s="8">
        <v>75163.4</v>
      </c>
      <c r="M136" s="6"/>
      <c r="N136" s="8">
        <v>75163.4</v>
      </c>
      <c r="O136" s="6"/>
      <c r="P136" s="8">
        <v>75163.4</v>
      </c>
      <c r="Q136" s="6"/>
      <c r="R136" s="8">
        <v>75163.4</v>
      </c>
      <c r="S136" s="6"/>
      <c r="T136" s="8">
        <v>75163.4</v>
      </c>
      <c r="U136" s="6"/>
      <c r="V136" s="8">
        <v>75163.4</v>
      </c>
      <c r="W136" s="6"/>
      <c r="X136" s="8">
        <v>75163.4</v>
      </c>
      <c r="Y136" s="6"/>
      <c r="Z136" s="8">
        <v>75163.4</v>
      </c>
      <c r="AA136" s="6"/>
      <c r="AB136" s="8">
        <v>75163.4</v>
      </c>
      <c r="AC136" s="6"/>
      <c r="AD136" s="8">
        <v>75163.4</v>
      </c>
      <c r="AE136" s="6"/>
      <c r="AF136" s="8">
        <f t="shared" si="5"/>
        <v>901960.75</v>
      </c>
    </row>
    <row r="137" spans="5:32" ht="15.75" thickBot="1">
      <c r="E137" s="2" t="s">
        <v>155</v>
      </c>
      <c r="H137" s="9">
        <f>ROUND(SUM(H122:H136),5)</f>
        <v>94871.61</v>
      </c>
      <c r="I137" s="6"/>
      <c r="J137" s="9">
        <f>ROUND(SUM(J122:J136),5)</f>
        <v>94871.74</v>
      </c>
      <c r="K137" s="6"/>
      <c r="L137" s="9">
        <f>ROUND(SUM(L122:L136),5)</f>
        <v>94871.74</v>
      </c>
      <c r="M137" s="6"/>
      <c r="N137" s="9">
        <f>ROUND(SUM(N122:N136),5)</f>
        <v>94871.74</v>
      </c>
      <c r="O137" s="6"/>
      <c r="P137" s="9">
        <f>ROUND(SUM(P122:P136),5)</f>
        <v>94871.74</v>
      </c>
      <c r="Q137" s="6"/>
      <c r="R137" s="9">
        <f>ROUND(SUM(R122:R136),5)</f>
        <v>94871.74</v>
      </c>
      <c r="S137" s="6"/>
      <c r="T137" s="9">
        <f>ROUND(SUM(T122:T136),5)</f>
        <v>94871.74</v>
      </c>
      <c r="U137" s="6"/>
      <c r="V137" s="9">
        <f>ROUND(SUM(V122:V136),5)</f>
        <v>94871.74</v>
      </c>
      <c r="W137" s="6"/>
      <c r="X137" s="9">
        <f>ROUND(SUM(X122:X136),5)</f>
        <v>94871.74</v>
      </c>
      <c r="Y137" s="6"/>
      <c r="Z137" s="9">
        <f>ROUND(SUM(Z122:Z136),5)</f>
        <v>94871.74</v>
      </c>
      <c r="AA137" s="6"/>
      <c r="AB137" s="9">
        <f>ROUND(SUM(AB122:AB136),5)</f>
        <v>94871.74</v>
      </c>
      <c r="AC137" s="6"/>
      <c r="AD137" s="9">
        <f>ROUND(SUM(AD122:AD136),5)</f>
        <v>94871.74</v>
      </c>
      <c r="AE137" s="6"/>
      <c r="AF137" s="9">
        <f t="shared" si="5"/>
        <v>1138460.75</v>
      </c>
    </row>
    <row r="138" spans="4:32" ht="30" customHeight="1" thickBot="1">
      <c r="D138" s="2" t="s">
        <v>156</v>
      </c>
      <c r="H138" s="9">
        <f>ROUND(SUM(H4:H5)+H8+H21+H27+H37+H52+H58+H64+H74+SUM(H115:H116)+H121+H137,5)</f>
        <v>39464930.14</v>
      </c>
      <c r="I138" s="6"/>
      <c r="J138" s="9">
        <f>ROUND(SUM(J4:J5)+J8+J21+J27+J37+J52+J58+J64+J74+SUM(J115:J116)+J121+J137,5)</f>
        <v>594097.26</v>
      </c>
      <c r="K138" s="6"/>
      <c r="L138" s="9">
        <f>ROUND(SUM(L4:L5)+L8+L21+L27+L37+L52+L58+L64+L74+SUM(L115:L116)+L121+L137,5)</f>
        <v>594097.26</v>
      </c>
      <c r="M138" s="6"/>
      <c r="N138" s="9">
        <f>ROUND(SUM(N4:N5)+N8+N21+N27+N37+N52+N58+N64+N74+SUM(N115:N116)+N121+N137,5)</f>
        <v>594097.26</v>
      </c>
      <c r="O138" s="6"/>
      <c r="P138" s="9">
        <f>ROUND(SUM(P4:P5)+P8+P21+P27+P37+P52+P58+P64+P74+SUM(P115:P116)+P121+P137,5)</f>
        <v>594097.26</v>
      </c>
      <c r="Q138" s="6"/>
      <c r="R138" s="9">
        <f>ROUND(SUM(R4:R5)+R8+R21+R27+R37+R52+R58+R64+R74+SUM(R115:R116)+R121+R137,5)</f>
        <v>594097.26</v>
      </c>
      <c r="S138" s="6"/>
      <c r="T138" s="9">
        <f>ROUND(SUM(T4:T5)+T8+T21+T27+T37+T52+T58+T64+T74+SUM(T115:T116)+T121+T137,5)</f>
        <v>594097.26</v>
      </c>
      <c r="U138" s="6"/>
      <c r="V138" s="9">
        <f>ROUND(SUM(V4:V5)+V8+V21+V27+V37+V52+V58+V64+V74+SUM(V115:V116)+V121+V137,5)</f>
        <v>594097.26</v>
      </c>
      <c r="W138" s="6"/>
      <c r="X138" s="9">
        <f>ROUND(SUM(X4:X5)+X8+X21+X27+X37+X52+X58+X64+X74+SUM(X115:X116)+X121+X137,5)</f>
        <v>594097.26</v>
      </c>
      <c r="Y138" s="6"/>
      <c r="Z138" s="9">
        <f>ROUND(SUM(Z4:Z5)+Z8+Z21+Z27+Z37+Z52+Z58+Z64+Z74+SUM(Z115:Z116)+Z121+Z137,5)</f>
        <v>594097.26</v>
      </c>
      <c r="AA138" s="6"/>
      <c r="AB138" s="9">
        <f>ROUND(SUM(AB4:AB5)+AB8+AB21+AB27+AB37+AB52+AB58+AB64+AB74+SUM(AB115:AB116)+AB121+AB137,5)</f>
        <v>594097.26</v>
      </c>
      <c r="AC138" s="6"/>
      <c r="AD138" s="9">
        <f>ROUND(SUM(AD4:AD5)+AD8+AD21+AD27+AD37+AD52+AD58+AD64+AD74+SUM(AD115:AD116)+AD121+AD137,5)</f>
        <v>594097.26</v>
      </c>
      <c r="AE138" s="6"/>
      <c r="AF138" s="9">
        <f t="shared" si="5"/>
        <v>46000000</v>
      </c>
    </row>
    <row r="139" spans="2:32" ht="30" customHeight="1" thickBot="1">
      <c r="B139" s="2" t="s">
        <v>157</v>
      </c>
      <c r="H139" s="9">
        <f>ROUND(H3-H138,5)</f>
        <v>-39464930.14</v>
      </c>
      <c r="I139" s="6"/>
      <c r="J139" s="9">
        <f>ROUND(J3-J138,5)</f>
        <v>-594097.26</v>
      </c>
      <c r="K139" s="6"/>
      <c r="L139" s="9">
        <f>ROUND(L3-L138,5)</f>
        <v>-594097.26</v>
      </c>
      <c r="M139" s="6"/>
      <c r="N139" s="9">
        <f>ROUND(N3-N138,5)</f>
        <v>-594097.26</v>
      </c>
      <c r="O139" s="6"/>
      <c r="P139" s="9">
        <f>ROUND(P3-P138,5)</f>
        <v>-594097.26</v>
      </c>
      <c r="Q139" s="6"/>
      <c r="R139" s="9">
        <f>ROUND(R3-R138,5)</f>
        <v>-594097.26</v>
      </c>
      <c r="S139" s="6"/>
      <c r="T139" s="9">
        <f>ROUND(T3-T138,5)</f>
        <v>-594097.26</v>
      </c>
      <c r="U139" s="6"/>
      <c r="V139" s="9">
        <f>ROUND(V3-V138,5)</f>
        <v>-594097.26</v>
      </c>
      <c r="W139" s="6"/>
      <c r="X139" s="9">
        <f>ROUND(X3-X138,5)</f>
        <v>-594097.26</v>
      </c>
      <c r="Y139" s="6"/>
      <c r="Z139" s="9">
        <f>ROUND(Z3-Z138,5)</f>
        <v>-594097.26</v>
      </c>
      <c r="AA139" s="6"/>
      <c r="AB139" s="9">
        <f>ROUND(AB3-AB138,5)</f>
        <v>-594097.26</v>
      </c>
      <c r="AC139" s="6"/>
      <c r="AD139" s="9">
        <f>ROUND(AD3-AD138,5)</f>
        <v>-594097.26</v>
      </c>
      <c r="AE139" s="6"/>
      <c r="AF139" s="9">
        <f t="shared" si="5"/>
        <v>-46000000</v>
      </c>
    </row>
    <row r="140" spans="1:32" s="11" customFormat="1" ht="30" customHeight="1" thickBot="1">
      <c r="A140" s="2" t="s">
        <v>158</v>
      </c>
      <c r="B140" s="2"/>
      <c r="C140" s="2"/>
      <c r="D140" s="2"/>
      <c r="E140" s="2"/>
      <c r="F140" s="2"/>
      <c r="G140" s="2"/>
      <c r="H140" s="10">
        <f>H139</f>
        <v>-39464930.14</v>
      </c>
      <c r="I140" s="2"/>
      <c r="J140" s="10">
        <f>J139</f>
        <v>-594097.26</v>
      </c>
      <c r="K140" s="2"/>
      <c r="L140" s="10">
        <f>L139</f>
        <v>-594097.26</v>
      </c>
      <c r="M140" s="2"/>
      <c r="N140" s="10">
        <f>N139</f>
        <v>-594097.26</v>
      </c>
      <c r="O140" s="2"/>
      <c r="P140" s="10">
        <f>P139</f>
        <v>-594097.26</v>
      </c>
      <c r="Q140" s="2"/>
      <c r="R140" s="10">
        <f>R139</f>
        <v>-594097.26</v>
      </c>
      <c r="S140" s="2"/>
      <c r="T140" s="10">
        <f>T139</f>
        <v>-594097.26</v>
      </c>
      <c r="U140" s="2"/>
      <c r="V140" s="10">
        <f>V139</f>
        <v>-594097.26</v>
      </c>
      <c r="W140" s="2"/>
      <c r="X140" s="10">
        <f>X139</f>
        <v>-594097.26</v>
      </c>
      <c r="Y140" s="2"/>
      <c r="Z140" s="10">
        <f>Z139</f>
        <v>-594097.26</v>
      </c>
      <c r="AA140" s="2"/>
      <c r="AB140" s="10">
        <f>AB139</f>
        <v>-594097.26</v>
      </c>
      <c r="AC140" s="2"/>
      <c r="AD140" s="10">
        <f>AD139</f>
        <v>-594097.26</v>
      </c>
      <c r="AE140" s="2"/>
      <c r="AF140" s="10">
        <f t="shared" si="5"/>
        <v>-46000000</v>
      </c>
    </row>
    <row r="141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6:25 PM
&amp;"Arial,Bold"&amp;8 04/02/11
&amp;"Arial,Bold"&amp;8 Accrual Basis&amp;C&amp;"Arial,Bold"&amp;12 JJL MILLER FOUNDATION
&amp;"Arial,Bold"&amp;14 Profit &amp;&amp; Loss Budget Overview
&amp;"Arial,Bold"&amp;10 January through December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6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5"/>
  <cols>
    <col min="1" max="6" width="3.00390625" style="2" customWidth="1"/>
    <col min="7" max="7" width="34.8515625" style="2" customWidth="1"/>
    <col min="8" max="8" width="11.421875" style="1" bestFit="1" customWidth="1"/>
    <col min="9" max="9" width="2.28125" style="1" customWidth="1"/>
    <col min="10" max="10" width="9.28125" style="1" bestFit="1" customWidth="1"/>
    <col min="11" max="11" width="2.28125" style="1" customWidth="1"/>
    <col min="12" max="12" width="9.28125" style="1" bestFit="1" customWidth="1"/>
    <col min="13" max="13" width="2.28125" style="1" customWidth="1"/>
    <col min="14" max="14" width="9.28125" style="1" bestFit="1" customWidth="1"/>
    <col min="15" max="15" width="2.28125" style="1" customWidth="1"/>
    <col min="16" max="16" width="9.28125" style="1" bestFit="1" customWidth="1"/>
    <col min="17" max="17" width="2.28125" style="1" customWidth="1"/>
    <col min="18" max="18" width="9.28125" style="1" bestFit="1" customWidth="1"/>
    <col min="19" max="19" width="2.28125" style="1" customWidth="1"/>
    <col min="20" max="20" width="9.28125" style="1" bestFit="1" customWidth="1"/>
    <col min="21" max="21" width="2.28125" style="1" customWidth="1"/>
    <col min="22" max="22" width="9.28125" style="1" bestFit="1" customWidth="1"/>
    <col min="23" max="23" width="2.28125" style="1" customWidth="1"/>
    <col min="24" max="24" width="9.28125" style="1" bestFit="1" customWidth="1"/>
    <col min="25" max="25" width="2.28125" style="1" customWidth="1"/>
    <col min="26" max="26" width="9.28125" style="1" bestFit="1" customWidth="1"/>
    <col min="27" max="27" width="2.28125" style="1" customWidth="1"/>
    <col min="28" max="28" width="9.28125" style="1" bestFit="1" customWidth="1"/>
    <col min="29" max="29" width="2.28125" style="1" customWidth="1"/>
    <col min="30" max="30" width="9.28125" style="1" bestFit="1" customWidth="1"/>
    <col min="31" max="31" width="2.28125" style="1" customWidth="1"/>
    <col min="32" max="32" width="11.421875" style="1" bestFit="1" customWidth="1"/>
  </cols>
  <sheetData>
    <row r="1" spans="8:32" ht="15.75" thickBot="1">
      <c r="H1" s="3"/>
      <c r="J1" s="3"/>
      <c r="L1" s="3"/>
      <c r="N1" s="3"/>
      <c r="P1" s="3"/>
      <c r="R1" s="3"/>
      <c r="T1" s="3"/>
      <c r="V1" s="3"/>
      <c r="X1" s="3"/>
      <c r="Z1" s="3"/>
      <c r="AB1" s="3"/>
      <c r="AD1" s="3"/>
      <c r="AF1" s="4" t="s">
        <v>0</v>
      </c>
    </row>
    <row r="2" spans="1:32" s="15" customFormat="1" ht="16.5" thickBot="1" thickTop="1">
      <c r="A2" s="12"/>
      <c r="B2" s="12"/>
      <c r="C2" s="12"/>
      <c r="D2" s="12"/>
      <c r="E2" s="12"/>
      <c r="F2" s="12"/>
      <c r="G2" s="12"/>
      <c r="H2" s="13" t="s">
        <v>185</v>
      </c>
      <c r="I2" s="14"/>
      <c r="J2" s="13" t="s">
        <v>186</v>
      </c>
      <c r="K2" s="14"/>
      <c r="L2" s="13" t="s">
        <v>187</v>
      </c>
      <c r="M2" s="14"/>
      <c r="N2" s="13" t="s">
        <v>188</v>
      </c>
      <c r="O2" s="14"/>
      <c r="P2" s="13" t="s">
        <v>189</v>
      </c>
      <c r="Q2" s="14"/>
      <c r="R2" s="13" t="s">
        <v>190</v>
      </c>
      <c r="S2" s="14"/>
      <c r="T2" s="13" t="s">
        <v>191</v>
      </c>
      <c r="U2" s="14"/>
      <c r="V2" s="13" t="s">
        <v>192</v>
      </c>
      <c r="W2" s="14"/>
      <c r="X2" s="13" t="s">
        <v>193</v>
      </c>
      <c r="Y2" s="14"/>
      <c r="Z2" s="13" t="s">
        <v>194</v>
      </c>
      <c r="AA2" s="14"/>
      <c r="AB2" s="13" t="s">
        <v>195</v>
      </c>
      <c r="AC2" s="14"/>
      <c r="AD2" s="13" t="s">
        <v>196</v>
      </c>
      <c r="AE2" s="14"/>
      <c r="AF2" s="13" t="s">
        <v>197</v>
      </c>
    </row>
    <row r="3" spans="2:32" ht="15.75" thickTop="1">
      <c r="B3" s="2" t="s">
        <v>9</v>
      </c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  <c r="AE3" s="6"/>
      <c r="AF3" s="5"/>
    </row>
    <row r="4" spans="4:32" ht="15">
      <c r="D4" s="2" t="s">
        <v>10</v>
      </c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  <c r="AE4" s="6"/>
      <c r="AF4" s="5"/>
    </row>
    <row r="5" spans="5:32" ht="15">
      <c r="E5" s="2" t="s">
        <v>12</v>
      </c>
      <c r="H5" s="5">
        <v>35708333.33</v>
      </c>
      <c r="I5" s="6"/>
      <c r="J5" s="5"/>
      <c r="K5" s="6"/>
      <c r="L5" s="5"/>
      <c r="M5" s="6"/>
      <c r="N5" s="5"/>
      <c r="O5" s="6"/>
      <c r="P5" s="5"/>
      <c r="Q5" s="6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6"/>
      <c r="AD5" s="5"/>
      <c r="AE5" s="6"/>
      <c r="AF5" s="5">
        <f>ROUND(SUM(H5:AD5),5)</f>
        <v>35708333.33</v>
      </c>
    </row>
    <row r="6" spans="5:32" ht="15">
      <c r="E6" s="2" t="s">
        <v>13</v>
      </c>
      <c r="H6" s="5"/>
      <c r="I6" s="6"/>
      <c r="J6" s="5"/>
      <c r="K6" s="6"/>
      <c r="L6" s="5"/>
      <c r="M6" s="6"/>
      <c r="N6" s="5"/>
      <c r="O6" s="6"/>
      <c r="P6" s="5"/>
      <c r="Q6" s="6"/>
      <c r="R6" s="5"/>
      <c r="S6" s="6"/>
      <c r="T6" s="5"/>
      <c r="U6" s="6"/>
      <c r="V6" s="5"/>
      <c r="W6" s="6"/>
      <c r="X6" s="5"/>
      <c r="Y6" s="6"/>
      <c r="Z6" s="5"/>
      <c r="AA6" s="6"/>
      <c r="AB6" s="5"/>
      <c r="AC6" s="6"/>
      <c r="AD6" s="5"/>
      <c r="AE6" s="6"/>
      <c r="AF6" s="5"/>
    </row>
    <row r="7" spans="6:32" ht="15">
      <c r="F7" s="2" t="s">
        <v>15</v>
      </c>
      <c r="H7" s="5">
        <v>208333.33</v>
      </c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6"/>
      <c r="Z7" s="5"/>
      <c r="AA7" s="6"/>
      <c r="AB7" s="5"/>
      <c r="AC7" s="6"/>
      <c r="AD7" s="5"/>
      <c r="AE7" s="6"/>
      <c r="AF7" s="5">
        <f>ROUND(SUM(H7:AD7),5)</f>
        <v>208333.33</v>
      </c>
    </row>
    <row r="8" spans="6:32" ht="15.75" thickBot="1">
      <c r="F8" s="2" t="s">
        <v>16</v>
      </c>
      <c r="H8" s="7">
        <v>354166.67</v>
      </c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6"/>
      <c r="Z8" s="5"/>
      <c r="AA8" s="6"/>
      <c r="AB8" s="5"/>
      <c r="AC8" s="6"/>
      <c r="AD8" s="5"/>
      <c r="AE8" s="6"/>
      <c r="AF8" s="7">
        <f>ROUND(SUM(H8:AD8),5)</f>
        <v>354166.67</v>
      </c>
    </row>
    <row r="9" spans="5:32" ht="15">
      <c r="E9" s="2" t="s">
        <v>17</v>
      </c>
      <c r="H9" s="5">
        <f>ROUND(SUM(H6:H8),5)</f>
        <v>562500</v>
      </c>
      <c r="I9" s="6"/>
      <c r="J9" s="5"/>
      <c r="K9" s="6"/>
      <c r="L9" s="5"/>
      <c r="M9" s="6"/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6"/>
      <c r="Z9" s="5"/>
      <c r="AA9" s="6"/>
      <c r="AB9" s="5"/>
      <c r="AC9" s="6"/>
      <c r="AD9" s="5"/>
      <c r="AE9" s="6"/>
      <c r="AF9" s="5">
        <f>ROUND(SUM(H9:AD9),5)</f>
        <v>562500</v>
      </c>
    </row>
    <row r="10" spans="5:32" ht="30" customHeight="1">
      <c r="E10" s="2" t="s">
        <v>18</v>
      </c>
      <c r="H10" s="5"/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6"/>
      <c r="Z10" s="5"/>
      <c r="AA10" s="6"/>
      <c r="AB10" s="5"/>
      <c r="AC10" s="6"/>
      <c r="AD10" s="5"/>
      <c r="AE10" s="6"/>
      <c r="AF10" s="5"/>
    </row>
    <row r="11" spans="6:32" ht="15">
      <c r="F11" s="2" t="s">
        <v>19</v>
      </c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6"/>
      <c r="Z11" s="5"/>
      <c r="AA11" s="6"/>
      <c r="AB11" s="5"/>
      <c r="AC11" s="6"/>
      <c r="AD11" s="5"/>
      <c r="AE11" s="6"/>
      <c r="AF11" s="5"/>
    </row>
    <row r="12" spans="7:32" ht="15">
      <c r="G12" s="2" t="s">
        <v>20</v>
      </c>
      <c r="H12" s="5">
        <v>13237.62</v>
      </c>
      <c r="I12" s="6"/>
      <c r="J12" s="5">
        <v>13237.66</v>
      </c>
      <c r="K12" s="6"/>
      <c r="L12" s="5">
        <v>13237.66</v>
      </c>
      <c r="M12" s="6"/>
      <c r="N12" s="5">
        <v>13237.66</v>
      </c>
      <c r="O12" s="6"/>
      <c r="P12" s="5">
        <v>13237.66</v>
      </c>
      <c r="Q12" s="6"/>
      <c r="R12" s="5">
        <v>13237.66</v>
      </c>
      <c r="S12" s="6"/>
      <c r="T12" s="5">
        <v>13237.66</v>
      </c>
      <c r="U12" s="6"/>
      <c r="V12" s="5">
        <v>13237.66</v>
      </c>
      <c r="W12" s="6"/>
      <c r="X12" s="5">
        <v>13237.66</v>
      </c>
      <c r="Y12" s="6"/>
      <c r="Z12" s="5">
        <v>13237.66</v>
      </c>
      <c r="AA12" s="6"/>
      <c r="AB12" s="5">
        <v>13237.66</v>
      </c>
      <c r="AC12" s="6"/>
      <c r="AD12" s="5">
        <v>13237.66</v>
      </c>
      <c r="AE12" s="6"/>
      <c r="AF12" s="5">
        <f aca="true" t="shared" si="0" ref="AF12:AF22">ROUND(SUM(H12:AD12),5)</f>
        <v>158851.88</v>
      </c>
    </row>
    <row r="13" spans="7:32" ht="15">
      <c r="G13" s="2" t="s">
        <v>21</v>
      </c>
      <c r="H13" s="5">
        <v>8509.94</v>
      </c>
      <c r="I13" s="6"/>
      <c r="J13" s="5">
        <v>8509.92</v>
      </c>
      <c r="K13" s="6"/>
      <c r="L13" s="5">
        <v>8509.92</v>
      </c>
      <c r="M13" s="6"/>
      <c r="N13" s="5">
        <v>8509.92</v>
      </c>
      <c r="O13" s="6"/>
      <c r="P13" s="5">
        <v>8509.92</v>
      </c>
      <c r="Q13" s="6"/>
      <c r="R13" s="5">
        <v>8509.92</v>
      </c>
      <c r="S13" s="6"/>
      <c r="T13" s="5">
        <v>8509.92</v>
      </c>
      <c r="U13" s="6"/>
      <c r="V13" s="5">
        <v>8509.92</v>
      </c>
      <c r="W13" s="6"/>
      <c r="X13" s="5">
        <v>8509.92</v>
      </c>
      <c r="Y13" s="6"/>
      <c r="Z13" s="5">
        <v>8509.92</v>
      </c>
      <c r="AA13" s="6"/>
      <c r="AB13" s="5">
        <v>8509.92</v>
      </c>
      <c r="AC13" s="6"/>
      <c r="AD13" s="5">
        <v>8509.92</v>
      </c>
      <c r="AE13" s="6"/>
      <c r="AF13" s="5">
        <f t="shared" si="0"/>
        <v>102119.06</v>
      </c>
    </row>
    <row r="14" spans="7:32" ht="15">
      <c r="G14" s="2" t="s">
        <v>22</v>
      </c>
      <c r="H14" s="5">
        <v>2363.84</v>
      </c>
      <c r="I14" s="6"/>
      <c r="J14" s="5">
        <v>2363.87</v>
      </c>
      <c r="K14" s="6"/>
      <c r="L14" s="5">
        <v>2363.87</v>
      </c>
      <c r="M14" s="6"/>
      <c r="N14" s="5">
        <v>2363.87</v>
      </c>
      <c r="O14" s="6"/>
      <c r="P14" s="5">
        <v>2363.87</v>
      </c>
      <c r="Q14" s="6"/>
      <c r="R14" s="5">
        <v>2363.87</v>
      </c>
      <c r="S14" s="6"/>
      <c r="T14" s="5">
        <v>2363.87</v>
      </c>
      <c r="U14" s="6"/>
      <c r="V14" s="5">
        <v>2363.87</v>
      </c>
      <c r="W14" s="6"/>
      <c r="X14" s="5">
        <v>2363.87</v>
      </c>
      <c r="Y14" s="6"/>
      <c r="Z14" s="5">
        <v>2363.87</v>
      </c>
      <c r="AA14" s="6"/>
      <c r="AB14" s="5">
        <v>2363.87</v>
      </c>
      <c r="AC14" s="6"/>
      <c r="AD14" s="5">
        <v>2363.87</v>
      </c>
      <c r="AE14" s="6"/>
      <c r="AF14" s="5">
        <f t="shared" si="0"/>
        <v>28366.41</v>
      </c>
    </row>
    <row r="15" spans="7:32" ht="15">
      <c r="G15" s="2" t="s">
        <v>23</v>
      </c>
      <c r="H15" s="5">
        <v>1891.14</v>
      </c>
      <c r="I15" s="6"/>
      <c r="J15" s="5">
        <v>1891.09</v>
      </c>
      <c r="K15" s="6"/>
      <c r="L15" s="5">
        <v>1891.09</v>
      </c>
      <c r="M15" s="6"/>
      <c r="N15" s="5">
        <v>1891.09</v>
      </c>
      <c r="O15" s="6"/>
      <c r="P15" s="5">
        <v>1891.09</v>
      </c>
      <c r="Q15" s="6"/>
      <c r="R15" s="5">
        <v>1891.09</v>
      </c>
      <c r="S15" s="6"/>
      <c r="T15" s="5">
        <v>1891.09</v>
      </c>
      <c r="U15" s="6"/>
      <c r="V15" s="5">
        <v>1891.09</v>
      </c>
      <c r="W15" s="6"/>
      <c r="X15" s="5">
        <v>1891.09</v>
      </c>
      <c r="Y15" s="6"/>
      <c r="Z15" s="5">
        <v>1891.09</v>
      </c>
      <c r="AA15" s="6"/>
      <c r="AB15" s="5">
        <v>1891.09</v>
      </c>
      <c r="AC15" s="6"/>
      <c r="AD15" s="5">
        <v>1891.09</v>
      </c>
      <c r="AE15" s="6"/>
      <c r="AF15" s="5">
        <f t="shared" si="0"/>
        <v>22693.13</v>
      </c>
    </row>
    <row r="16" spans="7:32" ht="15">
      <c r="G16" s="2" t="s">
        <v>24</v>
      </c>
      <c r="H16" s="5">
        <v>1891.14</v>
      </c>
      <c r="I16" s="6"/>
      <c r="J16" s="5">
        <v>1891.09</v>
      </c>
      <c r="K16" s="6"/>
      <c r="L16" s="5">
        <v>1891.09</v>
      </c>
      <c r="M16" s="6"/>
      <c r="N16" s="5">
        <v>1891.09</v>
      </c>
      <c r="O16" s="6"/>
      <c r="P16" s="5">
        <v>1891.09</v>
      </c>
      <c r="Q16" s="6"/>
      <c r="R16" s="5">
        <v>1891.09</v>
      </c>
      <c r="S16" s="6"/>
      <c r="T16" s="5">
        <v>1891.09</v>
      </c>
      <c r="U16" s="6"/>
      <c r="V16" s="5">
        <v>1891.09</v>
      </c>
      <c r="W16" s="6"/>
      <c r="X16" s="5">
        <v>1891.09</v>
      </c>
      <c r="Y16" s="6"/>
      <c r="Z16" s="5">
        <v>1891.09</v>
      </c>
      <c r="AA16" s="6"/>
      <c r="AB16" s="5">
        <v>1891.09</v>
      </c>
      <c r="AC16" s="6"/>
      <c r="AD16" s="5">
        <v>1891.09</v>
      </c>
      <c r="AE16" s="6"/>
      <c r="AF16" s="5">
        <f t="shared" si="0"/>
        <v>22693.13</v>
      </c>
    </row>
    <row r="17" spans="7:32" ht="15.75" thickBot="1">
      <c r="G17" s="2" t="s">
        <v>25</v>
      </c>
      <c r="H17" s="7">
        <v>945.51</v>
      </c>
      <c r="I17" s="6"/>
      <c r="J17" s="7">
        <v>945.55</v>
      </c>
      <c r="K17" s="6"/>
      <c r="L17" s="7">
        <v>945.55</v>
      </c>
      <c r="M17" s="6"/>
      <c r="N17" s="7">
        <v>945.55</v>
      </c>
      <c r="O17" s="6"/>
      <c r="P17" s="7">
        <v>945.55</v>
      </c>
      <c r="Q17" s="6"/>
      <c r="R17" s="7">
        <v>945.55</v>
      </c>
      <c r="S17" s="6"/>
      <c r="T17" s="7">
        <v>945.55</v>
      </c>
      <c r="U17" s="6"/>
      <c r="V17" s="7">
        <v>945.55</v>
      </c>
      <c r="W17" s="6"/>
      <c r="X17" s="7">
        <v>945.55</v>
      </c>
      <c r="Y17" s="6"/>
      <c r="Z17" s="7">
        <v>945.55</v>
      </c>
      <c r="AA17" s="6"/>
      <c r="AB17" s="7">
        <v>945.55</v>
      </c>
      <c r="AC17" s="6"/>
      <c r="AD17" s="7">
        <v>945.55</v>
      </c>
      <c r="AE17" s="6"/>
      <c r="AF17" s="7">
        <f t="shared" si="0"/>
        <v>11346.56</v>
      </c>
    </row>
    <row r="18" spans="6:32" ht="15">
      <c r="F18" s="2" t="s">
        <v>26</v>
      </c>
      <c r="H18" s="5">
        <f>ROUND(SUM(H11:H17),5)</f>
        <v>28839.19</v>
      </c>
      <c r="I18" s="6"/>
      <c r="J18" s="5">
        <f>ROUND(SUM(J11:J17),5)</f>
        <v>28839.18</v>
      </c>
      <c r="K18" s="6"/>
      <c r="L18" s="5">
        <f>ROUND(SUM(L11:L17),5)</f>
        <v>28839.18</v>
      </c>
      <c r="M18" s="6"/>
      <c r="N18" s="5">
        <f>ROUND(SUM(N11:N17),5)</f>
        <v>28839.18</v>
      </c>
      <c r="O18" s="6"/>
      <c r="P18" s="5">
        <f>ROUND(SUM(P11:P17),5)</f>
        <v>28839.18</v>
      </c>
      <c r="Q18" s="6"/>
      <c r="R18" s="5">
        <f>ROUND(SUM(R11:R17),5)</f>
        <v>28839.18</v>
      </c>
      <c r="S18" s="6"/>
      <c r="T18" s="5">
        <f>ROUND(SUM(T11:T17),5)</f>
        <v>28839.18</v>
      </c>
      <c r="U18" s="6"/>
      <c r="V18" s="5">
        <f>ROUND(SUM(V11:V17),5)</f>
        <v>28839.18</v>
      </c>
      <c r="W18" s="6"/>
      <c r="X18" s="5">
        <f>ROUND(SUM(X11:X17),5)</f>
        <v>28839.18</v>
      </c>
      <c r="Y18" s="6"/>
      <c r="Z18" s="5">
        <f>ROUND(SUM(Z11:Z17),5)</f>
        <v>28839.18</v>
      </c>
      <c r="AA18" s="6"/>
      <c r="AB18" s="5">
        <f>ROUND(SUM(AB11:AB17),5)</f>
        <v>28839.18</v>
      </c>
      <c r="AC18" s="6"/>
      <c r="AD18" s="5">
        <f>ROUND(SUM(AD11:AD17),5)</f>
        <v>28839.18</v>
      </c>
      <c r="AE18" s="6"/>
      <c r="AF18" s="5">
        <f t="shared" si="0"/>
        <v>346070.17</v>
      </c>
    </row>
    <row r="19" spans="6:32" ht="30" customHeight="1">
      <c r="F19" s="2" t="s">
        <v>27</v>
      </c>
      <c r="H19" s="5">
        <v>9455.46</v>
      </c>
      <c r="I19" s="6"/>
      <c r="J19" s="5">
        <v>9455.47</v>
      </c>
      <c r="K19" s="6"/>
      <c r="L19" s="5">
        <v>9455.47</v>
      </c>
      <c r="M19" s="6"/>
      <c r="N19" s="5">
        <v>9455.47</v>
      </c>
      <c r="O19" s="6"/>
      <c r="P19" s="5">
        <v>9455.47</v>
      </c>
      <c r="Q19" s="6"/>
      <c r="R19" s="5">
        <v>9455.47</v>
      </c>
      <c r="S19" s="6"/>
      <c r="T19" s="5">
        <v>9455.47</v>
      </c>
      <c r="U19" s="6"/>
      <c r="V19" s="5">
        <v>9455.47</v>
      </c>
      <c r="W19" s="6"/>
      <c r="X19" s="5">
        <v>9455.47</v>
      </c>
      <c r="Y19" s="6"/>
      <c r="Z19" s="5">
        <v>9455.47</v>
      </c>
      <c r="AA19" s="6"/>
      <c r="AB19" s="5">
        <v>9455.47</v>
      </c>
      <c r="AC19" s="6"/>
      <c r="AD19" s="5">
        <v>9455.47</v>
      </c>
      <c r="AE19" s="6"/>
      <c r="AF19" s="5">
        <f t="shared" si="0"/>
        <v>113465.63</v>
      </c>
    </row>
    <row r="20" spans="6:32" ht="15">
      <c r="F20" s="2" t="s">
        <v>28</v>
      </c>
      <c r="H20" s="5">
        <v>47277.39</v>
      </c>
      <c r="I20" s="6"/>
      <c r="J20" s="5">
        <v>47277.34</v>
      </c>
      <c r="K20" s="6"/>
      <c r="L20" s="5">
        <v>47277.34</v>
      </c>
      <c r="M20" s="6"/>
      <c r="N20" s="5">
        <v>47277.34</v>
      </c>
      <c r="O20" s="6"/>
      <c r="P20" s="5">
        <v>47277.34</v>
      </c>
      <c r="Q20" s="6"/>
      <c r="R20" s="5">
        <v>47277.34</v>
      </c>
      <c r="S20" s="6"/>
      <c r="T20" s="5">
        <v>47277.34</v>
      </c>
      <c r="U20" s="6"/>
      <c r="V20" s="5">
        <v>47277.34</v>
      </c>
      <c r="W20" s="6"/>
      <c r="X20" s="5">
        <v>47277.34</v>
      </c>
      <c r="Y20" s="6"/>
      <c r="Z20" s="5">
        <v>47277.34</v>
      </c>
      <c r="AA20" s="6"/>
      <c r="AB20" s="5">
        <v>47277.34</v>
      </c>
      <c r="AC20" s="6"/>
      <c r="AD20" s="5">
        <v>47277.34</v>
      </c>
      <c r="AE20" s="6"/>
      <c r="AF20" s="5">
        <f t="shared" si="0"/>
        <v>567328.13</v>
      </c>
    </row>
    <row r="21" spans="6:32" ht="15.75" thickBot="1">
      <c r="F21" s="2" t="s">
        <v>29</v>
      </c>
      <c r="H21" s="7">
        <v>9928.27</v>
      </c>
      <c r="I21" s="6"/>
      <c r="J21" s="7">
        <v>9928.24</v>
      </c>
      <c r="K21" s="6"/>
      <c r="L21" s="7">
        <v>9928.24</v>
      </c>
      <c r="M21" s="6"/>
      <c r="N21" s="7">
        <v>9928.24</v>
      </c>
      <c r="O21" s="6"/>
      <c r="P21" s="7">
        <v>9928.24</v>
      </c>
      <c r="Q21" s="6"/>
      <c r="R21" s="7">
        <v>9928.24</v>
      </c>
      <c r="S21" s="6"/>
      <c r="T21" s="7">
        <v>9928.24</v>
      </c>
      <c r="U21" s="6"/>
      <c r="V21" s="7">
        <v>9928.24</v>
      </c>
      <c r="W21" s="6"/>
      <c r="X21" s="7">
        <v>9928.24</v>
      </c>
      <c r="Y21" s="6"/>
      <c r="Z21" s="7">
        <v>9928.24</v>
      </c>
      <c r="AA21" s="6"/>
      <c r="AB21" s="7">
        <v>9928.24</v>
      </c>
      <c r="AC21" s="6"/>
      <c r="AD21" s="7">
        <v>9928.24</v>
      </c>
      <c r="AE21" s="6"/>
      <c r="AF21" s="7">
        <f t="shared" si="0"/>
        <v>119138.91</v>
      </c>
    </row>
    <row r="22" spans="5:32" ht="15">
      <c r="E22" s="2" t="s">
        <v>30</v>
      </c>
      <c r="H22" s="5">
        <f>ROUND(H10+SUM(H18:H21),5)</f>
        <v>95500.31</v>
      </c>
      <c r="I22" s="6"/>
      <c r="J22" s="5">
        <f>ROUND(J10+SUM(J18:J21),5)</f>
        <v>95500.23</v>
      </c>
      <c r="K22" s="6"/>
      <c r="L22" s="5">
        <f>ROUND(L10+SUM(L18:L21),5)</f>
        <v>95500.23</v>
      </c>
      <c r="M22" s="6"/>
      <c r="N22" s="5">
        <f>ROUND(N10+SUM(N18:N21),5)</f>
        <v>95500.23</v>
      </c>
      <c r="O22" s="6"/>
      <c r="P22" s="5">
        <f>ROUND(P10+SUM(P18:P21),5)</f>
        <v>95500.23</v>
      </c>
      <c r="Q22" s="6"/>
      <c r="R22" s="5">
        <f>ROUND(R10+SUM(R18:R21),5)</f>
        <v>95500.23</v>
      </c>
      <c r="S22" s="6"/>
      <c r="T22" s="5">
        <f>ROUND(T10+SUM(T18:T21),5)</f>
        <v>95500.23</v>
      </c>
      <c r="U22" s="6"/>
      <c r="V22" s="5">
        <f>ROUND(V10+SUM(V18:V21),5)</f>
        <v>95500.23</v>
      </c>
      <c r="W22" s="6"/>
      <c r="X22" s="5">
        <f>ROUND(X10+SUM(X18:X21),5)</f>
        <v>95500.23</v>
      </c>
      <c r="Y22" s="6"/>
      <c r="Z22" s="5">
        <f>ROUND(Z10+SUM(Z18:Z21),5)</f>
        <v>95500.23</v>
      </c>
      <c r="AA22" s="6"/>
      <c r="AB22" s="5">
        <f>ROUND(AB10+SUM(AB18:AB21),5)</f>
        <v>95500.23</v>
      </c>
      <c r="AC22" s="6"/>
      <c r="AD22" s="5">
        <f>ROUND(AD10+SUM(AD18:AD21),5)</f>
        <v>95500.23</v>
      </c>
      <c r="AE22" s="6"/>
      <c r="AF22" s="5">
        <f t="shared" si="0"/>
        <v>1146002.84</v>
      </c>
    </row>
    <row r="23" spans="5:32" ht="30" customHeight="1">
      <c r="E23" s="2" t="s">
        <v>31</v>
      </c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  <c r="V23" s="5"/>
      <c r="W23" s="6"/>
      <c r="X23" s="5"/>
      <c r="Y23" s="6"/>
      <c r="Z23" s="5"/>
      <c r="AA23" s="6"/>
      <c r="AB23" s="5"/>
      <c r="AC23" s="6"/>
      <c r="AD23" s="5"/>
      <c r="AE23" s="6"/>
      <c r="AF23" s="5"/>
    </row>
    <row r="24" spans="6:32" ht="15">
      <c r="F24" s="2" t="s">
        <v>32</v>
      </c>
      <c r="H24" s="5">
        <v>2883.9</v>
      </c>
      <c r="I24" s="6"/>
      <c r="J24" s="5">
        <v>2883.92</v>
      </c>
      <c r="K24" s="6"/>
      <c r="L24" s="5">
        <v>2883.92</v>
      </c>
      <c r="M24" s="6"/>
      <c r="N24" s="5">
        <v>2883.92</v>
      </c>
      <c r="O24" s="6"/>
      <c r="P24" s="5">
        <v>2883.92</v>
      </c>
      <c r="Q24" s="6"/>
      <c r="R24" s="5">
        <v>2883.92</v>
      </c>
      <c r="S24" s="6"/>
      <c r="T24" s="5">
        <v>2883.92</v>
      </c>
      <c r="U24" s="6"/>
      <c r="V24" s="5">
        <v>2883.92</v>
      </c>
      <c r="W24" s="6"/>
      <c r="X24" s="5">
        <v>2883.92</v>
      </c>
      <c r="Y24" s="6"/>
      <c r="Z24" s="5">
        <v>2883.92</v>
      </c>
      <c r="AA24" s="6"/>
      <c r="AB24" s="5">
        <v>2883.92</v>
      </c>
      <c r="AC24" s="6"/>
      <c r="AD24" s="5">
        <v>2883.92</v>
      </c>
      <c r="AE24" s="6"/>
      <c r="AF24" s="5">
        <f>ROUND(SUM(H24:AD24),5)</f>
        <v>34607.02</v>
      </c>
    </row>
    <row r="25" spans="6:32" ht="15">
      <c r="F25" s="2" t="s">
        <v>33</v>
      </c>
      <c r="H25" s="5">
        <v>945.51</v>
      </c>
      <c r="I25" s="6"/>
      <c r="J25" s="5">
        <v>945.55</v>
      </c>
      <c r="K25" s="6"/>
      <c r="L25" s="5">
        <v>945.55</v>
      </c>
      <c r="M25" s="6"/>
      <c r="N25" s="5">
        <v>945.55</v>
      </c>
      <c r="O25" s="6"/>
      <c r="P25" s="5">
        <v>945.55</v>
      </c>
      <c r="Q25" s="6"/>
      <c r="R25" s="5">
        <v>945.55</v>
      </c>
      <c r="S25" s="6"/>
      <c r="T25" s="5">
        <v>945.55</v>
      </c>
      <c r="U25" s="6"/>
      <c r="V25" s="5">
        <v>945.55</v>
      </c>
      <c r="W25" s="6"/>
      <c r="X25" s="5">
        <v>945.55</v>
      </c>
      <c r="Y25" s="6"/>
      <c r="Z25" s="5">
        <v>945.55</v>
      </c>
      <c r="AA25" s="6"/>
      <c r="AB25" s="5">
        <v>945.55</v>
      </c>
      <c r="AC25" s="6"/>
      <c r="AD25" s="5">
        <v>945.55</v>
      </c>
      <c r="AE25" s="6"/>
      <c r="AF25" s="5">
        <f>ROUND(SUM(H25:AD25),5)</f>
        <v>11346.56</v>
      </c>
    </row>
    <row r="26" spans="6:32" ht="15">
      <c r="F26" s="2" t="s">
        <v>34</v>
      </c>
      <c r="H26" s="5">
        <v>4727.78</v>
      </c>
      <c r="I26" s="6"/>
      <c r="J26" s="5">
        <v>4727.73</v>
      </c>
      <c r="K26" s="6"/>
      <c r="L26" s="5">
        <v>4727.73</v>
      </c>
      <c r="M26" s="6"/>
      <c r="N26" s="5">
        <v>4727.73</v>
      </c>
      <c r="O26" s="6"/>
      <c r="P26" s="5">
        <v>4727.73</v>
      </c>
      <c r="Q26" s="6"/>
      <c r="R26" s="5">
        <v>4727.73</v>
      </c>
      <c r="S26" s="6"/>
      <c r="T26" s="5">
        <v>4727.73</v>
      </c>
      <c r="U26" s="6"/>
      <c r="V26" s="5">
        <v>4727.73</v>
      </c>
      <c r="W26" s="6"/>
      <c r="X26" s="5">
        <v>4727.73</v>
      </c>
      <c r="Y26" s="6"/>
      <c r="Z26" s="5">
        <v>4727.73</v>
      </c>
      <c r="AA26" s="6"/>
      <c r="AB26" s="5">
        <v>4727.73</v>
      </c>
      <c r="AC26" s="6"/>
      <c r="AD26" s="5">
        <v>4727.73</v>
      </c>
      <c r="AE26" s="6"/>
      <c r="AF26" s="5">
        <f>ROUND(SUM(H26:AD26),5)</f>
        <v>56732.81</v>
      </c>
    </row>
    <row r="27" spans="6:32" ht="15.75" thickBot="1">
      <c r="F27" s="2" t="s">
        <v>35</v>
      </c>
      <c r="H27" s="7">
        <v>992.87</v>
      </c>
      <c r="I27" s="6"/>
      <c r="J27" s="7">
        <v>992.82</v>
      </c>
      <c r="K27" s="6"/>
      <c r="L27" s="7">
        <v>992.82</v>
      </c>
      <c r="M27" s="6"/>
      <c r="N27" s="7">
        <v>992.82</v>
      </c>
      <c r="O27" s="6"/>
      <c r="P27" s="7">
        <v>992.82</v>
      </c>
      <c r="Q27" s="6"/>
      <c r="R27" s="7">
        <v>992.82</v>
      </c>
      <c r="S27" s="6"/>
      <c r="T27" s="7">
        <v>992.82</v>
      </c>
      <c r="U27" s="6"/>
      <c r="V27" s="7">
        <v>992.82</v>
      </c>
      <c r="W27" s="6"/>
      <c r="X27" s="7">
        <v>992.82</v>
      </c>
      <c r="Y27" s="6"/>
      <c r="Z27" s="7">
        <v>992.82</v>
      </c>
      <c r="AA27" s="6"/>
      <c r="AB27" s="7">
        <v>992.82</v>
      </c>
      <c r="AC27" s="6"/>
      <c r="AD27" s="7">
        <v>992.82</v>
      </c>
      <c r="AE27" s="6"/>
      <c r="AF27" s="7">
        <f>ROUND(SUM(H27:AD27),5)</f>
        <v>11913.89</v>
      </c>
    </row>
    <row r="28" spans="5:32" ht="15">
      <c r="E28" s="2" t="s">
        <v>36</v>
      </c>
      <c r="H28" s="5">
        <f>ROUND(SUM(H23:H27),5)</f>
        <v>9550.06</v>
      </c>
      <c r="I28" s="6"/>
      <c r="J28" s="5">
        <f>ROUND(SUM(J23:J27),5)</f>
        <v>9550.02</v>
      </c>
      <c r="K28" s="6"/>
      <c r="L28" s="5">
        <f>ROUND(SUM(L23:L27),5)</f>
        <v>9550.02</v>
      </c>
      <c r="M28" s="6"/>
      <c r="N28" s="5">
        <f>ROUND(SUM(N23:N27),5)</f>
        <v>9550.02</v>
      </c>
      <c r="O28" s="6"/>
      <c r="P28" s="5">
        <f>ROUND(SUM(P23:P27),5)</f>
        <v>9550.02</v>
      </c>
      <c r="Q28" s="6"/>
      <c r="R28" s="5">
        <f>ROUND(SUM(R23:R27),5)</f>
        <v>9550.02</v>
      </c>
      <c r="S28" s="6"/>
      <c r="T28" s="5">
        <f>ROUND(SUM(T23:T27),5)</f>
        <v>9550.02</v>
      </c>
      <c r="U28" s="6"/>
      <c r="V28" s="5">
        <f>ROUND(SUM(V23:V27),5)</f>
        <v>9550.02</v>
      </c>
      <c r="W28" s="6"/>
      <c r="X28" s="5">
        <f>ROUND(SUM(X23:X27),5)</f>
        <v>9550.02</v>
      </c>
      <c r="Y28" s="6"/>
      <c r="Z28" s="5">
        <f>ROUND(SUM(Z23:Z27),5)</f>
        <v>9550.02</v>
      </c>
      <c r="AA28" s="6"/>
      <c r="AB28" s="5">
        <f>ROUND(SUM(AB23:AB27),5)</f>
        <v>9550.02</v>
      </c>
      <c r="AC28" s="6"/>
      <c r="AD28" s="5">
        <f>ROUND(SUM(AD23:AD27),5)</f>
        <v>9550.02</v>
      </c>
      <c r="AE28" s="6"/>
      <c r="AF28" s="5">
        <f>ROUND(SUM(H28:AD28),5)</f>
        <v>114600.28</v>
      </c>
    </row>
    <row r="29" spans="5:32" ht="30" customHeight="1">
      <c r="E29" s="2" t="s">
        <v>37</v>
      </c>
      <c r="H29" s="5"/>
      <c r="I29" s="6"/>
      <c r="J29" s="5"/>
      <c r="K29" s="6"/>
      <c r="L29" s="5"/>
      <c r="M29" s="6"/>
      <c r="N29" s="5"/>
      <c r="O29" s="6"/>
      <c r="P29" s="5"/>
      <c r="Q29" s="6"/>
      <c r="R29" s="5"/>
      <c r="S29" s="6"/>
      <c r="T29" s="5"/>
      <c r="U29" s="6"/>
      <c r="V29" s="5"/>
      <c r="W29" s="6"/>
      <c r="X29" s="5"/>
      <c r="Y29" s="6"/>
      <c r="Z29" s="5"/>
      <c r="AA29" s="6"/>
      <c r="AB29" s="5"/>
      <c r="AC29" s="6"/>
      <c r="AD29" s="5"/>
      <c r="AE29" s="6"/>
      <c r="AF29" s="5"/>
    </row>
    <row r="30" spans="6:32" ht="15">
      <c r="F30" s="2" t="s">
        <v>38</v>
      </c>
      <c r="H30" s="5">
        <v>2883.9</v>
      </c>
      <c r="I30" s="6"/>
      <c r="J30" s="5">
        <v>2883.92</v>
      </c>
      <c r="K30" s="6"/>
      <c r="L30" s="5">
        <v>2883.92</v>
      </c>
      <c r="M30" s="6"/>
      <c r="N30" s="5">
        <v>2883.92</v>
      </c>
      <c r="O30" s="6"/>
      <c r="P30" s="5">
        <v>2883.92</v>
      </c>
      <c r="Q30" s="6"/>
      <c r="R30" s="5">
        <v>2883.92</v>
      </c>
      <c r="S30" s="6"/>
      <c r="T30" s="5">
        <v>2883.92</v>
      </c>
      <c r="U30" s="6"/>
      <c r="V30" s="5">
        <v>2883.92</v>
      </c>
      <c r="W30" s="6"/>
      <c r="X30" s="5">
        <v>2883.92</v>
      </c>
      <c r="Y30" s="6"/>
      <c r="Z30" s="5">
        <v>2883.92</v>
      </c>
      <c r="AA30" s="6"/>
      <c r="AB30" s="5">
        <v>2883.92</v>
      </c>
      <c r="AC30" s="6"/>
      <c r="AD30" s="5">
        <v>2883.92</v>
      </c>
      <c r="AE30" s="6"/>
      <c r="AF30" s="5">
        <f aca="true" t="shared" si="1" ref="AF30:AF38">ROUND(SUM(H30:AD30),5)</f>
        <v>34607.02</v>
      </c>
    </row>
    <row r="31" spans="6:32" ht="15">
      <c r="F31" s="2" t="s">
        <v>39</v>
      </c>
      <c r="H31" s="5">
        <v>1441.95</v>
      </c>
      <c r="I31" s="6"/>
      <c r="J31" s="5">
        <v>1441.96</v>
      </c>
      <c r="K31" s="6"/>
      <c r="L31" s="5">
        <v>1441.96</v>
      </c>
      <c r="M31" s="6"/>
      <c r="N31" s="5">
        <v>1441.96</v>
      </c>
      <c r="O31" s="6"/>
      <c r="P31" s="5">
        <v>1441.96</v>
      </c>
      <c r="Q31" s="6"/>
      <c r="R31" s="5">
        <v>1441.96</v>
      </c>
      <c r="S31" s="6"/>
      <c r="T31" s="5">
        <v>1441.96</v>
      </c>
      <c r="U31" s="6"/>
      <c r="V31" s="5">
        <v>1441.96</v>
      </c>
      <c r="W31" s="6"/>
      <c r="X31" s="5">
        <v>1441.96</v>
      </c>
      <c r="Y31" s="6"/>
      <c r="Z31" s="5">
        <v>1441.96</v>
      </c>
      <c r="AA31" s="6"/>
      <c r="AB31" s="5">
        <v>1441.96</v>
      </c>
      <c r="AC31" s="6"/>
      <c r="AD31" s="5">
        <v>1441.96</v>
      </c>
      <c r="AE31" s="6"/>
      <c r="AF31" s="5">
        <f t="shared" si="1"/>
        <v>17303.51</v>
      </c>
    </row>
    <row r="32" spans="6:32" ht="15">
      <c r="F32" s="2" t="s">
        <v>40</v>
      </c>
      <c r="H32" s="5">
        <v>945.51</v>
      </c>
      <c r="I32" s="6"/>
      <c r="J32" s="5">
        <v>945.55</v>
      </c>
      <c r="K32" s="6"/>
      <c r="L32" s="5">
        <v>945.55</v>
      </c>
      <c r="M32" s="6"/>
      <c r="N32" s="5">
        <v>945.55</v>
      </c>
      <c r="O32" s="6"/>
      <c r="P32" s="5">
        <v>945.55</v>
      </c>
      <c r="Q32" s="6"/>
      <c r="R32" s="5">
        <v>945.55</v>
      </c>
      <c r="S32" s="6"/>
      <c r="T32" s="5">
        <v>945.55</v>
      </c>
      <c r="U32" s="6"/>
      <c r="V32" s="5">
        <v>945.55</v>
      </c>
      <c r="W32" s="6"/>
      <c r="X32" s="5">
        <v>945.55</v>
      </c>
      <c r="Y32" s="6"/>
      <c r="Z32" s="5">
        <v>945.55</v>
      </c>
      <c r="AA32" s="6"/>
      <c r="AB32" s="5">
        <v>945.55</v>
      </c>
      <c r="AC32" s="6"/>
      <c r="AD32" s="5">
        <v>945.55</v>
      </c>
      <c r="AE32" s="6"/>
      <c r="AF32" s="5">
        <f t="shared" si="1"/>
        <v>11346.56</v>
      </c>
    </row>
    <row r="33" spans="6:32" ht="15">
      <c r="F33" s="2" t="s">
        <v>41</v>
      </c>
      <c r="H33" s="5">
        <v>472.81</v>
      </c>
      <c r="I33" s="6"/>
      <c r="J33" s="5">
        <v>472.77</v>
      </c>
      <c r="K33" s="6"/>
      <c r="L33" s="5">
        <v>472.77</v>
      </c>
      <c r="M33" s="6"/>
      <c r="N33" s="5">
        <v>472.77</v>
      </c>
      <c r="O33" s="6"/>
      <c r="P33" s="5">
        <v>472.77</v>
      </c>
      <c r="Q33" s="6"/>
      <c r="R33" s="5">
        <v>472.77</v>
      </c>
      <c r="S33" s="6"/>
      <c r="T33" s="5">
        <v>472.77</v>
      </c>
      <c r="U33" s="6"/>
      <c r="V33" s="5">
        <v>472.77</v>
      </c>
      <c r="W33" s="6"/>
      <c r="X33" s="5">
        <v>472.77</v>
      </c>
      <c r="Y33" s="6"/>
      <c r="Z33" s="5">
        <v>472.77</v>
      </c>
      <c r="AA33" s="6"/>
      <c r="AB33" s="5">
        <v>472.77</v>
      </c>
      <c r="AC33" s="6"/>
      <c r="AD33" s="5">
        <v>472.77</v>
      </c>
      <c r="AE33" s="6"/>
      <c r="AF33" s="5">
        <f t="shared" si="1"/>
        <v>5673.28</v>
      </c>
    </row>
    <row r="34" spans="6:32" ht="15">
      <c r="F34" s="2" t="s">
        <v>42</v>
      </c>
      <c r="H34" s="5">
        <v>4727.78</v>
      </c>
      <c r="I34" s="6"/>
      <c r="J34" s="5">
        <v>4727.73</v>
      </c>
      <c r="K34" s="6"/>
      <c r="L34" s="5">
        <v>4727.73</v>
      </c>
      <c r="M34" s="6"/>
      <c r="N34" s="5">
        <v>4727.73</v>
      </c>
      <c r="O34" s="6"/>
      <c r="P34" s="5">
        <v>4727.73</v>
      </c>
      <c r="Q34" s="6"/>
      <c r="R34" s="5">
        <v>4727.73</v>
      </c>
      <c r="S34" s="6"/>
      <c r="T34" s="5">
        <v>4727.73</v>
      </c>
      <c r="U34" s="6"/>
      <c r="V34" s="5">
        <v>4727.73</v>
      </c>
      <c r="W34" s="6"/>
      <c r="X34" s="5">
        <v>4727.73</v>
      </c>
      <c r="Y34" s="6"/>
      <c r="Z34" s="5">
        <v>4727.73</v>
      </c>
      <c r="AA34" s="6"/>
      <c r="AB34" s="5">
        <v>4727.73</v>
      </c>
      <c r="AC34" s="6"/>
      <c r="AD34" s="5">
        <v>4727.73</v>
      </c>
      <c r="AE34" s="6"/>
      <c r="AF34" s="5">
        <f t="shared" si="1"/>
        <v>56732.81</v>
      </c>
    </row>
    <row r="35" spans="6:32" ht="15">
      <c r="F35" s="2" t="s">
        <v>43</v>
      </c>
      <c r="H35" s="5">
        <v>2363.84</v>
      </c>
      <c r="I35" s="6"/>
      <c r="J35" s="5">
        <v>2363.87</v>
      </c>
      <c r="K35" s="6"/>
      <c r="L35" s="5">
        <v>2363.87</v>
      </c>
      <c r="M35" s="6"/>
      <c r="N35" s="5">
        <v>2363.87</v>
      </c>
      <c r="O35" s="6"/>
      <c r="P35" s="5">
        <v>2363.87</v>
      </c>
      <c r="Q35" s="6"/>
      <c r="R35" s="5">
        <v>2363.87</v>
      </c>
      <c r="S35" s="6"/>
      <c r="T35" s="5">
        <v>2363.87</v>
      </c>
      <c r="U35" s="6"/>
      <c r="V35" s="5">
        <v>2363.87</v>
      </c>
      <c r="W35" s="6"/>
      <c r="X35" s="5">
        <v>2363.87</v>
      </c>
      <c r="Y35" s="6"/>
      <c r="Z35" s="5">
        <v>2363.87</v>
      </c>
      <c r="AA35" s="6"/>
      <c r="AB35" s="5">
        <v>2363.87</v>
      </c>
      <c r="AC35" s="6"/>
      <c r="AD35" s="5">
        <v>2363.87</v>
      </c>
      <c r="AE35" s="6"/>
      <c r="AF35" s="5">
        <f t="shared" si="1"/>
        <v>28366.41</v>
      </c>
    </row>
    <row r="36" spans="6:32" ht="15">
      <c r="F36" s="2" t="s">
        <v>44</v>
      </c>
      <c r="H36" s="5">
        <v>992.87</v>
      </c>
      <c r="I36" s="6"/>
      <c r="J36" s="5">
        <v>992.82</v>
      </c>
      <c r="K36" s="6"/>
      <c r="L36" s="5">
        <v>992.82</v>
      </c>
      <c r="M36" s="6"/>
      <c r="N36" s="5">
        <v>992.82</v>
      </c>
      <c r="O36" s="6"/>
      <c r="P36" s="5">
        <v>992.82</v>
      </c>
      <c r="Q36" s="6"/>
      <c r="R36" s="5">
        <v>992.82</v>
      </c>
      <c r="S36" s="6"/>
      <c r="T36" s="5">
        <v>992.82</v>
      </c>
      <c r="U36" s="6"/>
      <c r="V36" s="5">
        <v>992.82</v>
      </c>
      <c r="W36" s="6"/>
      <c r="X36" s="5">
        <v>992.82</v>
      </c>
      <c r="Y36" s="6"/>
      <c r="Z36" s="5">
        <v>992.82</v>
      </c>
      <c r="AA36" s="6"/>
      <c r="AB36" s="5">
        <v>992.82</v>
      </c>
      <c r="AC36" s="6"/>
      <c r="AD36" s="5">
        <v>992.82</v>
      </c>
      <c r="AE36" s="6"/>
      <c r="AF36" s="5">
        <f t="shared" si="1"/>
        <v>11913.89</v>
      </c>
    </row>
    <row r="37" spans="6:32" ht="15.75" thickBot="1">
      <c r="F37" s="2" t="s">
        <v>45</v>
      </c>
      <c r="H37" s="7">
        <v>496.44</v>
      </c>
      <c r="I37" s="6"/>
      <c r="J37" s="7">
        <v>496.41</v>
      </c>
      <c r="K37" s="6"/>
      <c r="L37" s="7">
        <v>496.41</v>
      </c>
      <c r="M37" s="6"/>
      <c r="N37" s="7">
        <v>496.41</v>
      </c>
      <c r="O37" s="6"/>
      <c r="P37" s="7">
        <v>496.41</v>
      </c>
      <c r="Q37" s="6"/>
      <c r="R37" s="7">
        <v>496.41</v>
      </c>
      <c r="S37" s="6"/>
      <c r="T37" s="7">
        <v>496.41</v>
      </c>
      <c r="U37" s="6"/>
      <c r="V37" s="7">
        <v>496.41</v>
      </c>
      <c r="W37" s="6"/>
      <c r="X37" s="7">
        <v>496.41</v>
      </c>
      <c r="Y37" s="6"/>
      <c r="Z37" s="7">
        <v>496.41</v>
      </c>
      <c r="AA37" s="6"/>
      <c r="AB37" s="7">
        <v>496.41</v>
      </c>
      <c r="AC37" s="6"/>
      <c r="AD37" s="7">
        <v>496.41</v>
      </c>
      <c r="AE37" s="6"/>
      <c r="AF37" s="7">
        <f t="shared" si="1"/>
        <v>5956.95</v>
      </c>
    </row>
    <row r="38" spans="5:32" ht="15">
      <c r="E38" s="2" t="s">
        <v>46</v>
      </c>
      <c r="H38" s="5">
        <f>ROUND(SUM(H29:H37),5)</f>
        <v>14325.1</v>
      </c>
      <c r="I38" s="6"/>
      <c r="J38" s="5">
        <f>ROUND(SUM(J29:J37),5)</f>
        <v>14325.03</v>
      </c>
      <c r="K38" s="6"/>
      <c r="L38" s="5">
        <f>ROUND(SUM(L29:L37),5)</f>
        <v>14325.03</v>
      </c>
      <c r="M38" s="6"/>
      <c r="N38" s="5">
        <f>ROUND(SUM(N29:N37),5)</f>
        <v>14325.03</v>
      </c>
      <c r="O38" s="6"/>
      <c r="P38" s="5">
        <f>ROUND(SUM(P29:P37),5)</f>
        <v>14325.03</v>
      </c>
      <c r="Q38" s="6"/>
      <c r="R38" s="5">
        <f>ROUND(SUM(R29:R37),5)</f>
        <v>14325.03</v>
      </c>
      <c r="S38" s="6"/>
      <c r="T38" s="5">
        <f>ROUND(SUM(T29:T37),5)</f>
        <v>14325.03</v>
      </c>
      <c r="U38" s="6"/>
      <c r="V38" s="5">
        <f>ROUND(SUM(V29:V37),5)</f>
        <v>14325.03</v>
      </c>
      <c r="W38" s="6"/>
      <c r="X38" s="5">
        <f>ROUND(SUM(X29:X37),5)</f>
        <v>14325.03</v>
      </c>
      <c r="Y38" s="6"/>
      <c r="Z38" s="5">
        <f>ROUND(SUM(Z29:Z37),5)</f>
        <v>14325.03</v>
      </c>
      <c r="AA38" s="6"/>
      <c r="AB38" s="5">
        <f>ROUND(SUM(AB29:AB37),5)</f>
        <v>14325.03</v>
      </c>
      <c r="AC38" s="6"/>
      <c r="AD38" s="5">
        <f>ROUND(SUM(AD29:AD37),5)</f>
        <v>14325.03</v>
      </c>
      <c r="AE38" s="6"/>
      <c r="AF38" s="5">
        <f t="shared" si="1"/>
        <v>171900.43</v>
      </c>
    </row>
    <row r="39" spans="5:32" ht="30" customHeight="1">
      <c r="E39" s="2" t="s">
        <v>47</v>
      </c>
      <c r="H39" s="5"/>
      <c r="I39" s="6"/>
      <c r="J39" s="5"/>
      <c r="K39" s="6"/>
      <c r="L39" s="5"/>
      <c r="M39" s="6"/>
      <c r="N39" s="5"/>
      <c r="O39" s="6"/>
      <c r="P39" s="5"/>
      <c r="Q39" s="6"/>
      <c r="R39" s="5"/>
      <c r="S39" s="6"/>
      <c r="T39" s="5"/>
      <c r="U39" s="6"/>
      <c r="V39" s="5"/>
      <c r="W39" s="6"/>
      <c r="X39" s="5"/>
      <c r="Y39" s="6"/>
      <c r="Z39" s="5"/>
      <c r="AA39" s="6"/>
      <c r="AB39" s="5"/>
      <c r="AC39" s="6"/>
      <c r="AD39" s="5"/>
      <c r="AE39" s="6"/>
      <c r="AF39" s="5"/>
    </row>
    <row r="40" spans="6:32" ht="15">
      <c r="F40" s="2" t="s">
        <v>48</v>
      </c>
      <c r="H40" s="5">
        <v>500000</v>
      </c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  <c r="T40" s="5"/>
      <c r="U40" s="6"/>
      <c r="V40" s="5"/>
      <c r="W40" s="6"/>
      <c r="X40" s="5"/>
      <c r="Y40" s="6"/>
      <c r="Z40" s="5"/>
      <c r="AA40" s="6"/>
      <c r="AB40" s="5"/>
      <c r="AC40" s="6"/>
      <c r="AD40" s="5"/>
      <c r="AE40" s="6"/>
      <c r="AF40" s="5">
        <f aca="true" t="shared" si="2" ref="AF40:AF57">ROUND(SUM(H40:AD40),5)</f>
        <v>500000</v>
      </c>
    </row>
    <row r="41" spans="6:32" ht="15">
      <c r="F41" s="2" t="s">
        <v>49</v>
      </c>
      <c r="H41" s="5">
        <v>500000</v>
      </c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  <c r="T41" s="5"/>
      <c r="U41" s="6"/>
      <c r="V41" s="5"/>
      <c r="W41" s="6"/>
      <c r="X41" s="5"/>
      <c r="Y41" s="6"/>
      <c r="Z41" s="5"/>
      <c r="AA41" s="6"/>
      <c r="AB41" s="5"/>
      <c r="AC41" s="6"/>
      <c r="AD41" s="5"/>
      <c r="AE41" s="6"/>
      <c r="AF41" s="5">
        <f t="shared" si="2"/>
        <v>500000</v>
      </c>
    </row>
    <row r="42" spans="6:32" ht="15">
      <c r="F42" s="2" t="s">
        <v>50</v>
      </c>
      <c r="H42" s="5">
        <v>20833.33</v>
      </c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  <c r="T42" s="5"/>
      <c r="U42" s="6"/>
      <c r="V42" s="5"/>
      <c r="W42" s="6"/>
      <c r="X42" s="5"/>
      <c r="Y42" s="6"/>
      <c r="Z42" s="5"/>
      <c r="AA42" s="6"/>
      <c r="AB42" s="5"/>
      <c r="AC42" s="6"/>
      <c r="AD42" s="5"/>
      <c r="AE42" s="6"/>
      <c r="AF42" s="5">
        <f t="shared" si="2"/>
        <v>20833.33</v>
      </c>
    </row>
    <row r="43" spans="6:32" ht="15">
      <c r="F43" s="2" t="s">
        <v>51</v>
      </c>
      <c r="H43" s="5">
        <v>354166.67</v>
      </c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  <c r="AE43" s="6"/>
      <c r="AF43" s="5">
        <f t="shared" si="2"/>
        <v>354166.67</v>
      </c>
    </row>
    <row r="44" spans="6:32" ht="15">
      <c r="F44" s="2" t="s">
        <v>52</v>
      </c>
      <c r="H44" s="5">
        <v>104166.67</v>
      </c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  <c r="T44" s="5"/>
      <c r="U44" s="6"/>
      <c r="V44" s="5"/>
      <c r="W44" s="6"/>
      <c r="X44" s="5"/>
      <c r="Y44" s="6"/>
      <c r="Z44" s="5"/>
      <c r="AA44" s="6"/>
      <c r="AB44" s="5"/>
      <c r="AC44" s="6"/>
      <c r="AD44" s="5"/>
      <c r="AE44" s="6"/>
      <c r="AF44" s="5">
        <f t="shared" si="2"/>
        <v>104166.67</v>
      </c>
    </row>
    <row r="45" spans="6:32" ht="15">
      <c r="F45" s="2" t="s">
        <v>53</v>
      </c>
      <c r="H45" s="5">
        <v>57291.63</v>
      </c>
      <c r="I45" s="6"/>
      <c r="J45" s="5">
        <v>57291.67</v>
      </c>
      <c r="K45" s="6"/>
      <c r="L45" s="5">
        <v>57291.67</v>
      </c>
      <c r="M45" s="6"/>
      <c r="N45" s="5">
        <v>57291.67</v>
      </c>
      <c r="O45" s="6"/>
      <c r="P45" s="5">
        <v>57291.67</v>
      </c>
      <c r="Q45" s="6"/>
      <c r="R45" s="5">
        <v>57291.67</v>
      </c>
      <c r="S45" s="6"/>
      <c r="T45" s="5">
        <v>57291.67</v>
      </c>
      <c r="U45" s="6"/>
      <c r="V45" s="5">
        <v>57291.67</v>
      </c>
      <c r="W45" s="6"/>
      <c r="X45" s="5">
        <v>57291.67</v>
      </c>
      <c r="Y45" s="6"/>
      <c r="Z45" s="5">
        <v>57291.67</v>
      </c>
      <c r="AA45" s="6"/>
      <c r="AB45" s="5">
        <v>57291.67</v>
      </c>
      <c r="AC45" s="6"/>
      <c r="AD45" s="5">
        <v>57291.67</v>
      </c>
      <c r="AE45" s="6"/>
      <c r="AF45" s="5">
        <f t="shared" si="2"/>
        <v>687500</v>
      </c>
    </row>
    <row r="46" spans="6:32" ht="15">
      <c r="F46" s="2" t="s">
        <v>55</v>
      </c>
      <c r="H46" s="5">
        <v>41666.63</v>
      </c>
      <c r="I46" s="6"/>
      <c r="J46" s="5">
        <v>41666.67</v>
      </c>
      <c r="K46" s="6"/>
      <c r="L46" s="5">
        <v>41666.67</v>
      </c>
      <c r="M46" s="6"/>
      <c r="N46" s="5">
        <v>41666.67</v>
      </c>
      <c r="O46" s="6"/>
      <c r="P46" s="5">
        <v>41666.67</v>
      </c>
      <c r="Q46" s="6"/>
      <c r="R46" s="5">
        <v>41666.67</v>
      </c>
      <c r="S46" s="6"/>
      <c r="T46" s="5">
        <v>41666.67</v>
      </c>
      <c r="U46" s="6"/>
      <c r="V46" s="5">
        <v>41666.67</v>
      </c>
      <c r="W46" s="6"/>
      <c r="X46" s="5">
        <v>41666.67</v>
      </c>
      <c r="Y46" s="6"/>
      <c r="Z46" s="5">
        <v>41666.67</v>
      </c>
      <c r="AA46" s="6"/>
      <c r="AB46" s="5">
        <v>41666.67</v>
      </c>
      <c r="AC46" s="6"/>
      <c r="AD46" s="5">
        <v>41666.67</v>
      </c>
      <c r="AE46" s="6"/>
      <c r="AF46" s="5">
        <f t="shared" si="2"/>
        <v>500000</v>
      </c>
    </row>
    <row r="47" spans="6:32" ht="15">
      <c r="F47" s="2" t="s">
        <v>56</v>
      </c>
      <c r="H47" s="5">
        <v>59027.75</v>
      </c>
      <c r="I47" s="6"/>
      <c r="J47" s="5">
        <v>59027.78</v>
      </c>
      <c r="K47" s="6"/>
      <c r="L47" s="5">
        <v>59027.78</v>
      </c>
      <c r="M47" s="6"/>
      <c r="N47" s="5">
        <v>59027.78</v>
      </c>
      <c r="O47" s="6"/>
      <c r="P47" s="5">
        <v>59027.78</v>
      </c>
      <c r="Q47" s="6"/>
      <c r="R47" s="5">
        <v>59027.78</v>
      </c>
      <c r="S47" s="6"/>
      <c r="T47" s="5">
        <v>59027.78</v>
      </c>
      <c r="U47" s="6"/>
      <c r="V47" s="5">
        <v>59027.78</v>
      </c>
      <c r="W47" s="6"/>
      <c r="X47" s="5">
        <v>59027.78</v>
      </c>
      <c r="Y47" s="6"/>
      <c r="Z47" s="5">
        <v>59027.78</v>
      </c>
      <c r="AA47" s="6"/>
      <c r="AB47" s="5">
        <v>59027.78</v>
      </c>
      <c r="AC47" s="6"/>
      <c r="AD47" s="5">
        <v>59027.78</v>
      </c>
      <c r="AE47" s="6"/>
      <c r="AF47" s="5">
        <f t="shared" si="2"/>
        <v>708333.33</v>
      </c>
    </row>
    <row r="48" spans="6:32" ht="15">
      <c r="F48" s="2" t="s">
        <v>57</v>
      </c>
      <c r="H48" s="5">
        <v>208333.33</v>
      </c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  <c r="T48" s="5"/>
      <c r="U48" s="6"/>
      <c r="V48" s="5"/>
      <c r="W48" s="6"/>
      <c r="X48" s="5"/>
      <c r="Y48" s="6"/>
      <c r="Z48" s="5"/>
      <c r="AA48" s="6"/>
      <c r="AB48" s="5"/>
      <c r="AC48" s="6"/>
      <c r="AD48" s="5"/>
      <c r="AE48" s="6"/>
      <c r="AF48" s="5">
        <f t="shared" si="2"/>
        <v>208333.33</v>
      </c>
    </row>
    <row r="49" spans="6:32" ht="15">
      <c r="F49" s="2" t="s">
        <v>58</v>
      </c>
      <c r="H49" s="5">
        <v>41666.63</v>
      </c>
      <c r="I49" s="6"/>
      <c r="J49" s="5">
        <v>41666.67</v>
      </c>
      <c r="K49" s="6"/>
      <c r="L49" s="5">
        <v>41666.67</v>
      </c>
      <c r="M49" s="6"/>
      <c r="N49" s="5">
        <v>41666.67</v>
      </c>
      <c r="O49" s="6"/>
      <c r="P49" s="5">
        <v>41666.67</v>
      </c>
      <c r="Q49" s="6"/>
      <c r="R49" s="5">
        <v>41666.67</v>
      </c>
      <c r="S49" s="6"/>
      <c r="T49" s="5">
        <v>41666.67</v>
      </c>
      <c r="U49" s="6"/>
      <c r="V49" s="5">
        <v>41666.67</v>
      </c>
      <c r="W49" s="6"/>
      <c r="X49" s="5">
        <v>41666.67</v>
      </c>
      <c r="Y49" s="6"/>
      <c r="Z49" s="5">
        <v>41666.67</v>
      </c>
      <c r="AA49" s="6"/>
      <c r="AB49" s="5">
        <v>41666.67</v>
      </c>
      <c r="AC49" s="6"/>
      <c r="AD49" s="5">
        <v>41666.67</v>
      </c>
      <c r="AE49" s="6"/>
      <c r="AF49" s="5">
        <f t="shared" si="2"/>
        <v>500000</v>
      </c>
    </row>
    <row r="50" spans="6:32" ht="15">
      <c r="F50" s="2" t="s">
        <v>59</v>
      </c>
      <c r="H50" s="5">
        <v>41666.63</v>
      </c>
      <c r="I50" s="6"/>
      <c r="J50" s="5">
        <v>41666.67</v>
      </c>
      <c r="K50" s="6"/>
      <c r="L50" s="5">
        <v>41666.67</v>
      </c>
      <c r="M50" s="6"/>
      <c r="N50" s="5">
        <v>41666.67</v>
      </c>
      <c r="O50" s="6"/>
      <c r="P50" s="5">
        <v>41666.67</v>
      </c>
      <c r="Q50" s="6"/>
      <c r="R50" s="5">
        <v>41666.67</v>
      </c>
      <c r="S50" s="6"/>
      <c r="T50" s="5">
        <v>41666.67</v>
      </c>
      <c r="U50" s="6"/>
      <c r="V50" s="5">
        <v>41666.67</v>
      </c>
      <c r="W50" s="6"/>
      <c r="X50" s="5">
        <v>41666.67</v>
      </c>
      <c r="Y50" s="6"/>
      <c r="Z50" s="5">
        <v>41666.67</v>
      </c>
      <c r="AA50" s="6"/>
      <c r="AB50" s="5">
        <v>41666.67</v>
      </c>
      <c r="AC50" s="6"/>
      <c r="AD50" s="5">
        <v>41666.67</v>
      </c>
      <c r="AE50" s="6"/>
      <c r="AF50" s="5">
        <f t="shared" si="2"/>
        <v>500000</v>
      </c>
    </row>
    <row r="51" spans="6:32" ht="15">
      <c r="F51" s="2" t="s">
        <v>60</v>
      </c>
      <c r="H51" s="5">
        <v>41666.63</v>
      </c>
      <c r="I51" s="6"/>
      <c r="J51" s="5">
        <v>41666.67</v>
      </c>
      <c r="K51" s="6"/>
      <c r="L51" s="5">
        <v>41666.67</v>
      </c>
      <c r="M51" s="6"/>
      <c r="N51" s="5">
        <v>41666.67</v>
      </c>
      <c r="O51" s="6"/>
      <c r="P51" s="5">
        <v>41666.67</v>
      </c>
      <c r="Q51" s="6"/>
      <c r="R51" s="5">
        <v>41666.67</v>
      </c>
      <c r="S51" s="6"/>
      <c r="T51" s="5">
        <v>41666.67</v>
      </c>
      <c r="U51" s="6"/>
      <c r="V51" s="5">
        <v>41666.67</v>
      </c>
      <c r="W51" s="6"/>
      <c r="X51" s="5">
        <v>41666.67</v>
      </c>
      <c r="Y51" s="6"/>
      <c r="Z51" s="5">
        <v>41666.67</v>
      </c>
      <c r="AA51" s="6"/>
      <c r="AB51" s="5">
        <v>41666.67</v>
      </c>
      <c r="AC51" s="6"/>
      <c r="AD51" s="5">
        <v>41666.67</v>
      </c>
      <c r="AE51" s="6"/>
      <c r="AF51" s="5">
        <f t="shared" si="2"/>
        <v>500000</v>
      </c>
    </row>
    <row r="52" spans="6:32" ht="15">
      <c r="F52" s="2" t="s">
        <v>61</v>
      </c>
      <c r="H52" s="5">
        <v>20833.37</v>
      </c>
      <c r="I52" s="6"/>
      <c r="J52" s="5">
        <v>20833.33</v>
      </c>
      <c r="K52" s="6"/>
      <c r="L52" s="5">
        <v>20833.33</v>
      </c>
      <c r="M52" s="6"/>
      <c r="N52" s="5">
        <v>20833.33</v>
      </c>
      <c r="O52" s="6"/>
      <c r="P52" s="5">
        <v>20833.33</v>
      </c>
      <c r="Q52" s="6"/>
      <c r="R52" s="5">
        <v>20833.33</v>
      </c>
      <c r="S52" s="6"/>
      <c r="T52" s="5">
        <v>20833.33</v>
      </c>
      <c r="U52" s="6"/>
      <c r="V52" s="5">
        <v>20833.33</v>
      </c>
      <c r="W52" s="6"/>
      <c r="X52" s="5">
        <v>20833.33</v>
      </c>
      <c r="Y52" s="6"/>
      <c r="Z52" s="5">
        <v>20833.33</v>
      </c>
      <c r="AA52" s="6"/>
      <c r="AB52" s="5">
        <v>20833.33</v>
      </c>
      <c r="AC52" s="6"/>
      <c r="AD52" s="5">
        <v>20833.33</v>
      </c>
      <c r="AE52" s="6"/>
      <c r="AF52" s="5">
        <f t="shared" si="2"/>
        <v>250000</v>
      </c>
    </row>
    <row r="53" spans="6:32" ht="15">
      <c r="F53" s="2" t="s">
        <v>62</v>
      </c>
      <c r="H53" s="5">
        <v>17361.12</v>
      </c>
      <c r="I53" s="6"/>
      <c r="J53" s="5">
        <v>17361.11</v>
      </c>
      <c r="K53" s="6"/>
      <c r="L53" s="5">
        <v>17361.11</v>
      </c>
      <c r="M53" s="6"/>
      <c r="N53" s="5">
        <v>17361.11</v>
      </c>
      <c r="O53" s="6"/>
      <c r="P53" s="5">
        <v>17361.11</v>
      </c>
      <c r="Q53" s="6"/>
      <c r="R53" s="5">
        <v>17361.11</v>
      </c>
      <c r="S53" s="6"/>
      <c r="T53" s="5">
        <v>17361.11</v>
      </c>
      <c r="U53" s="6"/>
      <c r="V53" s="5">
        <v>17361.11</v>
      </c>
      <c r="W53" s="6"/>
      <c r="X53" s="5">
        <v>17361.11</v>
      </c>
      <c r="Y53" s="6"/>
      <c r="Z53" s="5">
        <v>17361.11</v>
      </c>
      <c r="AA53" s="6"/>
      <c r="AB53" s="5">
        <v>17361.11</v>
      </c>
      <c r="AC53" s="6"/>
      <c r="AD53" s="5">
        <v>17361.11</v>
      </c>
      <c r="AE53" s="6"/>
      <c r="AF53" s="5">
        <f t="shared" si="2"/>
        <v>208333.33</v>
      </c>
    </row>
    <row r="54" spans="6:32" ht="15">
      <c r="F54" s="2" t="s">
        <v>63</v>
      </c>
      <c r="H54" s="5">
        <v>17361.12</v>
      </c>
      <c r="I54" s="6"/>
      <c r="J54" s="5">
        <v>17361.11</v>
      </c>
      <c r="K54" s="6"/>
      <c r="L54" s="5">
        <v>17361.11</v>
      </c>
      <c r="M54" s="6"/>
      <c r="N54" s="5">
        <v>17361.11</v>
      </c>
      <c r="O54" s="6"/>
      <c r="P54" s="5">
        <v>17361.11</v>
      </c>
      <c r="Q54" s="6"/>
      <c r="R54" s="5">
        <v>17361.11</v>
      </c>
      <c r="S54" s="6"/>
      <c r="T54" s="5">
        <v>17361.11</v>
      </c>
      <c r="U54" s="6"/>
      <c r="V54" s="5">
        <v>17361.11</v>
      </c>
      <c r="W54" s="6"/>
      <c r="X54" s="5">
        <v>17361.11</v>
      </c>
      <c r="Y54" s="6"/>
      <c r="Z54" s="5">
        <v>17361.11</v>
      </c>
      <c r="AA54" s="6"/>
      <c r="AB54" s="5">
        <v>17361.11</v>
      </c>
      <c r="AC54" s="6"/>
      <c r="AD54" s="5">
        <v>17361.11</v>
      </c>
      <c r="AE54" s="6"/>
      <c r="AF54" s="5">
        <f t="shared" si="2"/>
        <v>208333.33</v>
      </c>
    </row>
    <row r="55" spans="6:32" ht="15">
      <c r="F55" s="2" t="s">
        <v>64</v>
      </c>
      <c r="H55" s="5">
        <v>44559.17</v>
      </c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  <c r="T55" s="5"/>
      <c r="U55" s="6"/>
      <c r="V55" s="5"/>
      <c r="W55" s="6"/>
      <c r="X55" s="5"/>
      <c r="Y55" s="6"/>
      <c r="Z55" s="5"/>
      <c r="AA55" s="6"/>
      <c r="AB55" s="5"/>
      <c r="AC55" s="6"/>
      <c r="AD55" s="5"/>
      <c r="AE55" s="6"/>
      <c r="AF55" s="5">
        <f t="shared" si="2"/>
        <v>44559.17</v>
      </c>
    </row>
    <row r="56" spans="6:32" ht="15.75" thickBot="1">
      <c r="F56" s="2" t="s">
        <v>65</v>
      </c>
      <c r="H56" s="7">
        <v>2269.34</v>
      </c>
      <c r="I56" s="6"/>
      <c r="J56" s="7">
        <v>2269.31</v>
      </c>
      <c r="K56" s="6"/>
      <c r="L56" s="7">
        <v>2269.31</v>
      </c>
      <c r="M56" s="6"/>
      <c r="N56" s="7">
        <v>2269.31</v>
      </c>
      <c r="O56" s="6"/>
      <c r="P56" s="7">
        <v>2269.31</v>
      </c>
      <c r="Q56" s="6"/>
      <c r="R56" s="7">
        <v>2269.31</v>
      </c>
      <c r="S56" s="6"/>
      <c r="T56" s="7">
        <v>2269.31</v>
      </c>
      <c r="U56" s="6"/>
      <c r="V56" s="7">
        <v>2269.31</v>
      </c>
      <c r="W56" s="6"/>
      <c r="X56" s="7">
        <v>2269.31</v>
      </c>
      <c r="Y56" s="6"/>
      <c r="Z56" s="7">
        <v>2269.31</v>
      </c>
      <c r="AA56" s="6"/>
      <c r="AB56" s="7">
        <v>2269.31</v>
      </c>
      <c r="AC56" s="6"/>
      <c r="AD56" s="7">
        <v>2269.31</v>
      </c>
      <c r="AE56" s="6"/>
      <c r="AF56" s="7">
        <f t="shared" si="2"/>
        <v>27231.75</v>
      </c>
    </row>
    <row r="57" spans="5:32" ht="15">
      <c r="E57" s="2" t="s">
        <v>66</v>
      </c>
      <c r="H57" s="5">
        <f>ROUND(SUM(H39:H56),5)</f>
        <v>2072870.02</v>
      </c>
      <c r="I57" s="6"/>
      <c r="J57" s="5">
        <f>ROUND(SUM(J39:J56),5)</f>
        <v>340810.99</v>
      </c>
      <c r="K57" s="6"/>
      <c r="L57" s="5">
        <f>ROUND(SUM(L39:L56),5)</f>
        <v>340810.99</v>
      </c>
      <c r="M57" s="6"/>
      <c r="N57" s="5">
        <f>ROUND(SUM(N39:N56),5)</f>
        <v>340810.99</v>
      </c>
      <c r="O57" s="6"/>
      <c r="P57" s="5">
        <f>ROUND(SUM(P39:P56),5)</f>
        <v>340810.99</v>
      </c>
      <c r="Q57" s="6"/>
      <c r="R57" s="5">
        <f>ROUND(SUM(R39:R56),5)</f>
        <v>340810.99</v>
      </c>
      <c r="S57" s="6"/>
      <c r="T57" s="5">
        <f>ROUND(SUM(T39:T56),5)</f>
        <v>340810.99</v>
      </c>
      <c r="U57" s="6"/>
      <c r="V57" s="5">
        <f>ROUND(SUM(V39:V56),5)</f>
        <v>340810.99</v>
      </c>
      <c r="W57" s="6"/>
      <c r="X57" s="5">
        <f>ROUND(SUM(X39:X56),5)</f>
        <v>340810.99</v>
      </c>
      <c r="Y57" s="6"/>
      <c r="Z57" s="5">
        <f>ROUND(SUM(Z39:Z56),5)</f>
        <v>340810.99</v>
      </c>
      <c r="AA57" s="6"/>
      <c r="AB57" s="5">
        <f>ROUND(SUM(AB39:AB56),5)</f>
        <v>340810.99</v>
      </c>
      <c r="AC57" s="6"/>
      <c r="AD57" s="5">
        <f>ROUND(SUM(AD39:AD56),5)</f>
        <v>340810.99</v>
      </c>
      <c r="AE57" s="6"/>
      <c r="AF57" s="5">
        <f t="shared" si="2"/>
        <v>5821790.91</v>
      </c>
    </row>
    <row r="58" spans="5:32" ht="30" customHeight="1">
      <c r="E58" s="2" t="s">
        <v>67</v>
      </c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  <c r="T58" s="5"/>
      <c r="U58" s="6"/>
      <c r="V58" s="5"/>
      <c r="W58" s="6"/>
      <c r="X58" s="5"/>
      <c r="Y58" s="6"/>
      <c r="Z58" s="5"/>
      <c r="AA58" s="6"/>
      <c r="AB58" s="5"/>
      <c r="AC58" s="6"/>
      <c r="AD58" s="5"/>
      <c r="AE58" s="6"/>
      <c r="AF58" s="5"/>
    </row>
    <row r="59" spans="6:32" ht="15">
      <c r="F59" s="2" t="s">
        <v>68</v>
      </c>
      <c r="H59" s="5">
        <v>8333.37</v>
      </c>
      <c r="I59" s="6"/>
      <c r="J59" s="5">
        <v>8333.33</v>
      </c>
      <c r="K59" s="6"/>
      <c r="L59" s="5">
        <v>8333.33</v>
      </c>
      <c r="M59" s="6"/>
      <c r="N59" s="5">
        <v>8333.33</v>
      </c>
      <c r="O59" s="6"/>
      <c r="P59" s="5">
        <v>8333.33</v>
      </c>
      <c r="Q59" s="6"/>
      <c r="R59" s="5">
        <v>8333.33</v>
      </c>
      <c r="S59" s="6"/>
      <c r="T59" s="5">
        <v>8333.33</v>
      </c>
      <c r="U59" s="6"/>
      <c r="V59" s="5">
        <v>8333.33</v>
      </c>
      <c r="W59" s="6"/>
      <c r="X59" s="5">
        <v>8333.33</v>
      </c>
      <c r="Y59" s="6"/>
      <c r="Z59" s="5">
        <v>8333.33</v>
      </c>
      <c r="AA59" s="6"/>
      <c r="AB59" s="5">
        <v>8333.33</v>
      </c>
      <c r="AC59" s="6"/>
      <c r="AD59" s="5">
        <v>8333.33</v>
      </c>
      <c r="AE59" s="6"/>
      <c r="AF59" s="5">
        <f>ROUND(SUM(H59:AD59),5)</f>
        <v>100000</v>
      </c>
    </row>
    <row r="60" spans="6:32" ht="15">
      <c r="F60" s="2" t="s">
        <v>69</v>
      </c>
      <c r="H60" s="5">
        <v>9455.46</v>
      </c>
      <c r="I60" s="6"/>
      <c r="J60" s="5">
        <v>9455.47</v>
      </c>
      <c r="K60" s="6"/>
      <c r="L60" s="5">
        <v>9455.47</v>
      </c>
      <c r="M60" s="6"/>
      <c r="N60" s="5">
        <v>9455.47</v>
      </c>
      <c r="O60" s="6"/>
      <c r="P60" s="5">
        <v>9455.47</v>
      </c>
      <c r="Q60" s="6"/>
      <c r="R60" s="5">
        <v>9455.47</v>
      </c>
      <c r="S60" s="6"/>
      <c r="T60" s="5">
        <v>9455.47</v>
      </c>
      <c r="U60" s="6"/>
      <c r="V60" s="5">
        <v>9455.47</v>
      </c>
      <c r="W60" s="6"/>
      <c r="X60" s="5">
        <v>9455.47</v>
      </c>
      <c r="Y60" s="6"/>
      <c r="Z60" s="5">
        <v>9455.47</v>
      </c>
      <c r="AA60" s="6"/>
      <c r="AB60" s="5">
        <v>9455.47</v>
      </c>
      <c r="AC60" s="6"/>
      <c r="AD60" s="5">
        <v>9455.47</v>
      </c>
      <c r="AE60" s="6"/>
      <c r="AF60" s="5">
        <f>ROUND(SUM(H60:AD60),5)</f>
        <v>113465.63</v>
      </c>
    </row>
    <row r="61" spans="6:32" ht="15">
      <c r="F61" s="2" t="s">
        <v>70</v>
      </c>
      <c r="H61" s="5">
        <v>8333.37</v>
      </c>
      <c r="I61" s="6"/>
      <c r="J61" s="5">
        <v>8333.33</v>
      </c>
      <c r="K61" s="6"/>
      <c r="L61" s="5">
        <v>8333.33</v>
      </c>
      <c r="M61" s="6"/>
      <c r="N61" s="5">
        <v>8333.33</v>
      </c>
      <c r="O61" s="6"/>
      <c r="P61" s="5">
        <v>8333.33</v>
      </c>
      <c r="Q61" s="6"/>
      <c r="R61" s="5">
        <v>8333.33</v>
      </c>
      <c r="S61" s="6"/>
      <c r="T61" s="5">
        <v>8333.33</v>
      </c>
      <c r="U61" s="6"/>
      <c r="V61" s="5">
        <v>8333.33</v>
      </c>
      <c r="W61" s="6"/>
      <c r="X61" s="5">
        <v>8333.33</v>
      </c>
      <c r="Y61" s="6"/>
      <c r="Z61" s="5">
        <v>8333.33</v>
      </c>
      <c r="AA61" s="6"/>
      <c r="AB61" s="5">
        <v>8333.33</v>
      </c>
      <c r="AC61" s="6"/>
      <c r="AD61" s="5">
        <v>8333.33</v>
      </c>
      <c r="AE61" s="6"/>
      <c r="AF61" s="5">
        <f>ROUND(SUM(H61:AD61),5)</f>
        <v>100000</v>
      </c>
    </row>
    <row r="62" spans="6:32" ht="15.75" thickBot="1">
      <c r="F62" s="2" t="s">
        <v>71</v>
      </c>
      <c r="H62" s="7">
        <v>18910.91</v>
      </c>
      <c r="I62" s="6"/>
      <c r="J62" s="7">
        <v>18910.94</v>
      </c>
      <c r="K62" s="6"/>
      <c r="L62" s="7">
        <v>18910.94</v>
      </c>
      <c r="M62" s="6"/>
      <c r="N62" s="7">
        <v>18910.94</v>
      </c>
      <c r="O62" s="6"/>
      <c r="P62" s="7">
        <v>18910.94</v>
      </c>
      <c r="Q62" s="6"/>
      <c r="R62" s="7">
        <v>18910.94</v>
      </c>
      <c r="S62" s="6"/>
      <c r="T62" s="7">
        <v>18910.94</v>
      </c>
      <c r="U62" s="6"/>
      <c r="V62" s="7">
        <v>18910.94</v>
      </c>
      <c r="W62" s="6"/>
      <c r="X62" s="7">
        <v>18910.94</v>
      </c>
      <c r="Y62" s="6"/>
      <c r="Z62" s="7">
        <v>18910.94</v>
      </c>
      <c r="AA62" s="6"/>
      <c r="AB62" s="7">
        <v>18910.94</v>
      </c>
      <c r="AC62" s="6"/>
      <c r="AD62" s="7">
        <v>18910.94</v>
      </c>
      <c r="AE62" s="6"/>
      <c r="AF62" s="7">
        <f>ROUND(SUM(H62:AD62),5)</f>
        <v>226931.25</v>
      </c>
    </row>
    <row r="63" spans="5:32" ht="15">
      <c r="E63" s="2" t="s">
        <v>72</v>
      </c>
      <c r="H63" s="5">
        <f>ROUND(SUM(H58:H62),5)</f>
        <v>45033.11</v>
      </c>
      <c r="I63" s="6"/>
      <c r="J63" s="5">
        <f>ROUND(SUM(J58:J62),5)</f>
        <v>45033.07</v>
      </c>
      <c r="K63" s="6"/>
      <c r="L63" s="5">
        <f>ROUND(SUM(L58:L62),5)</f>
        <v>45033.07</v>
      </c>
      <c r="M63" s="6"/>
      <c r="N63" s="5">
        <f>ROUND(SUM(N58:N62),5)</f>
        <v>45033.07</v>
      </c>
      <c r="O63" s="6"/>
      <c r="P63" s="5">
        <f>ROUND(SUM(P58:P62),5)</f>
        <v>45033.07</v>
      </c>
      <c r="Q63" s="6"/>
      <c r="R63" s="5">
        <f>ROUND(SUM(R58:R62),5)</f>
        <v>45033.07</v>
      </c>
      <c r="S63" s="6"/>
      <c r="T63" s="5">
        <f>ROUND(SUM(T58:T62),5)</f>
        <v>45033.07</v>
      </c>
      <c r="U63" s="6"/>
      <c r="V63" s="5">
        <f>ROUND(SUM(V58:V62),5)</f>
        <v>45033.07</v>
      </c>
      <c r="W63" s="6"/>
      <c r="X63" s="5">
        <f>ROUND(SUM(X58:X62),5)</f>
        <v>45033.07</v>
      </c>
      <c r="Y63" s="6"/>
      <c r="Z63" s="5">
        <f>ROUND(SUM(Z58:Z62),5)</f>
        <v>45033.07</v>
      </c>
      <c r="AA63" s="6"/>
      <c r="AB63" s="5">
        <f>ROUND(SUM(AB58:AB62),5)</f>
        <v>45033.07</v>
      </c>
      <c r="AC63" s="6"/>
      <c r="AD63" s="5">
        <f>ROUND(SUM(AD58:AD62),5)</f>
        <v>45033.07</v>
      </c>
      <c r="AE63" s="6"/>
      <c r="AF63" s="5">
        <f>ROUND(SUM(H63:AD63),5)</f>
        <v>540396.88</v>
      </c>
    </row>
    <row r="64" spans="5:32" ht="30" customHeight="1">
      <c r="E64" s="2" t="s">
        <v>73</v>
      </c>
      <c r="H64" s="5"/>
      <c r="I64" s="6"/>
      <c r="J64" s="5"/>
      <c r="K64" s="6"/>
      <c r="L64" s="5"/>
      <c r="M64" s="6"/>
      <c r="N64" s="5"/>
      <c r="O64" s="6"/>
      <c r="P64" s="5"/>
      <c r="Q64" s="6"/>
      <c r="R64" s="5"/>
      <c r="S64" s="6"/>
      <c r="T64" s="5"/>
      <c r="U64" s="6"/>
      <c r="V64" s="5"/>
      <c r="W64" s="6"/>
      <c r="X64" s="5"/>
      <c r="Y64" s="6"/>
      <c r="Z64" s="5"/>
      <c r="AA64" s="6"/>
      <c r="AB64" s="5"/>
      <c r="AC64" s="6"/>
      <c r="AD64" s="5"/>
      <c r="AE64" s="6"/>
      <c r="AF64" s="5"/>
    </row>
    <row r="65" spans="6:32" ht="15">
      <c r="F65" s="2" t="s">
        <v>74</v>
      </c>
      <c r="H65" s="5">
        <v>833.37</v>
      </c>
      <c r="I65" s="6"/>
      <c r="J65" s="5">
        <v>833.33</v>
      </c>
      <c r="K65" s="6"/>
      <c r="L65" s="5">
        <v>833.33</v>
      </c>
      <c r="M65" s="6"/>
      <c r="N65" s="5">
        <v>833.33</v>
      </c>
      <c r="O65" s="6"/>
      <c r="P65" s="5">
        <v>833.33</v>
      </c>
      <c r="Q65" s="6"/>
      <c r="R65" s="5">
        <v>833.33</v>
      </c>
      <c r="S65" s="6"/>
      <c r="T65" s="5">
        <v>833.33</v>
      </c>
      <c r="U65" s="6"/>
      <c r="V65" s="5">
        <v>833.33</v>
      </c>
      <c r="W65" s="6"/>
      <c r="X65" s="5">
        <v>833.33</v>
      </c>
      <c r="Y65" s="6"/>
      <c r="Z65" s="5">
        <v>833.33</v>
      </c>
      <c r="AA65" s="6"/>
      <c r="AB65" s="5">
        <v>833.33</v>
      </c>
      <c r="AC65" s="6"/>
      <c r="AD65" s="5">
        <v>833.33</v>
      </c>
      <c r="AE65" s="6"/>
      <c r="AF65" s="5">
        <f>ROUND(SUM(H65:AD65),5)</f>
        <v>10000</v>
      </c>
    </row>
    <row r="66" spans="6:32" ht="15">
      <c r="F66" s="2" t="s">
        <v>75</v>
      </c>
      <c r="H66" s="5">
        <v>945.51</v>
      </c>
      <c r="I66" s="6"/>
      <c r="J66" s="5">
        <v>945.55</v>
      </c>
      <c r="K66" s="6"/>
      <c r="L66" s="5">
        <v>945.55</v>
      </c>
      <c r="M66" s="6"/>
      <c r="N66" s="5">
        <v>945.55</v>
      </c>
      <c r="O66" s="6"/>
      <c r="P66" s="5">
        <v>945.55</v>
      </c>
      <c r="Q66" s="6"/>
      <c r="R66" s="5">
        <v>945.55</v>
      </c>
      <c r="S66" s="6"/>
      <c r="T66" s="5">
        <v>945.55</v>
      </c>
      <c r="U66" s="6"/>
      <c r="V66" s="5">
        <v>945.55</v>
      </c>
      <c r="W66" s="6"/>
      <c r="X66" s="5">
        <v>945.55</v>
      </c>
      <c r="Y66" s="6"/>
      <c r="Z66" s="5">
        <v>945.55</v>
      </c>
      <c r="AA66" s="6"/>
      <c r="AB66" s="5">
        <v>945.55</v>
      </c>
      <c r="AC66" s="6"/>
      <c r="AD66" s="5">
        <v>945.55</v>
      </c>
      <c r="AE66" s="6"/>
      <c r="AF66" s="5">
        <f>ROUND(SUM(H66:AD66),5)</f>
        <v>11346.56</v>
      </c>
    </row>
    <row r="67" spans="6:32" ht="15">
      <c r="F67" s="2" t="s">
        <v>76</v>
      </c>
      <c r="H67" s="5">
        <v>833.37</v>
      </c>
      <c r="I67" s="6"/>
      <c r="J67" s="5">
        <v>833.33</v>
      </c>
      <c r="K67" s="6"/>
      <c r="L67" s="5">
        <v>833.33</v>
      </c>
      <c r="M67" s="6"/>
      <c r="N67" s="5">
        <v>833.33</v>
      </c>
      <c r="O67" s="6"/>
      <c r="P67" s="5">
        <v>833.33</v>
      </c>
      <c r="Q67" s="6"/>
      <c r="R67" s="5">
        <v>833.33</v>
      </c>
      <c r="S67" s="6"/>
      <c r="T67" s="5">
        <v>833.33</v>
      </c>
      <c r="U67" s="6"/>
      <c r="V67" s="5">
        <v>833.33</v>
      </c>
      <c r="W67" s="6"/>
      <c r="X67" s="5">
        <v>833.33</v>
      </c>
      <c r="Y67" s="6"/>
      <c r="Z67" s="5">
        <v>833.33</v>
      </c>
      <c r="AA67" s="6"/>
      <c r="AB67" s="5">
        <v>833.33</v>
      </c>
      <c r="AC67" s="6"/>
      <c r="AD67" s="5">
        <v>833.33</v>
      </c>
      <c r="AE67" s="6"/>
      <c r="AF67" s="5">
        <f>ROUND(SUM(H67:AD67),5)</f>
        <v>10000</v>
      </c>
    </row>
    <row r="68" spans="6:32" ht="15.75" thickBot="1">
      <c r="F68" s="2" t="s">
        <v>77</v>
      </c>
      <c r="H68" s="7">
        <v>1891.14</v>
      </c>
      <c r="I68" s="6"/>
      <c r="J68" s="7">
        <v>1891.09</v>
      </c>
      <c r="K68" s="6"/>
      <c r="L68" s="7">
        <v>1891.09</v>
      </c>
      <c r="M68" s="6"/>
      <c r="N68" s="7">
        <v>1891.09</v>
      </c>
      <c r="O68" s="6"/>
      <c r="P68" s="7">
        <v>1891.09</v>
      </c>
      <c r="Q68" s="6"/>
      <c r="R68" s="7">
        <v>1891.09</v>
      </c>
      <c r="S68" s="6"/>
      <c r="T68" s="7">
        <v>1891.09</v>
      </c>
      <c r="U68" s="6"/>
      <c r="V68" s="7">
        <v>1891.09</v>
      </c>
      <c r="W68" s="6"/>
      <c r="X68" s="7">
        <v>1891.09</v>
      </c>
      <c r="Y68" s="6"/>
      <c r="Z68" s="7">
        <v>1891.09</v>
      </c>
      <c r="AA68" s="6"/>
      <c r="AB68" s="7">
        <v>1891.09</v>
      </c>
      <c r="AC68" s="6"/>
      <c r="AD68" s="7">
        <v>1891.09</v>
      </c>
      <c r="AE68" s="6"/>
      <c r="AF68" s="7">
        <f>ROUND(SUM(H68:AD68),5)</f>
        <v>22693.13</v>
      </c>
    </row>
    <row r="69" spans="5:32" ht="15">
      <c r="E69" s="2" t="s">
        <v>78</v>
      </c>
      <c r="H69" s="5">
        <f>ROUND(SUM(H64:H68),5)</f>
        <v>4503.39</v>
      </c>
      <c r="I69" s="6"/>
      <c r="J69" s="5">
        <f>ROUND(SUM(J64:J68),5)</f>
        <v>4503.3</v>
      </c>
      <c r="K69" s="6"/>
      <c r="L69" s="5">
        <f>ROUND(SUM(L64:L68),5)</f>
        <v>4503.3</v>
      </c>
      <c r="M69" s="6"/>
      <c r="N69" s="5">
        <f>ROUND(SUM(N64:N68),5)</f>
        <v>4503.3</v>
      </c>
      <c r="O69" s="6"/>
      <c r="P69" s="5">
        <f>ROUND(SUM(P64:P68),5)</f>
        <v>4503.3</v>
      </c>
      <c r="Q69" s="6"/>
      <c r="R69" s="5">
        <f>ROUND(SUM(R64:R68),5)</f>
        <v>4503.3</v>
      </c>
      <c r="S69" s="6"/>
      <c r="T69" s="5">
        <f>ROUND(SUM(T64:T68),5)</f>
        <v>4503.3</v>
      </c>
      <c r="U69" s="6"/>
      <c r="V69" s="5">
        <f>ROUND(SUM(V64:V68),5)</f>
        <v>4503.3</v>
      </c>
      <c r="W69" s="6"/>
      <c r="X69" s="5">
        <f>ROUND(SUM(X64:X68),5)</f>
        <v>4503.3</v>
      </c>
      <c r="Y69" s="6"/>
      <c r="Z69" s="5">
        <f>ROUND(SUM(Z64:Z68),5)</f>
        <v>4503.3</v>
      </c>
      <c r="AA69" s="6"/>
      <c r="AB69" s="5">
        <f>ROUND(SUM(AB64:AB68),5)</f>
        <v>4503.3</v>
      </c>
      <c r="AC69" s="6"/>
      <c r="AD69" s="5">
        <f>ROUND(SUM(AD64:AD68),5)</f>
        <v>4503.3</v>
      </c>
      <c r="AE69" s="6"/>
      <c r="AF69" s="5">
        <f>ROUND(SUM(H69:AD69),5)</f>
        <v>54039.69</v>
      </c>
    </row>
    <row r="70" spans="5:32" ht="30" customHeight="1">
      <c r="E70" s="2" t="s">
        <v>79</v>
      </c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  <c r="S70" s="6"/>
      <c r="T70" s="5"/>
      <c r="U70" s="6"/>
      <c r="V70" s="5"/>
      <c r="W70" s="6"/>
      <c r="X70" s="5"/>
      <c r="Y70" s="6"/>
      <c r="Z70" s="5"/>
      <c r="AA70" s="6"/>
      <c r="AB70" s="5"/>
      <c r="AC70" s="6"/>
      <c r="AD70" s="5"/>
      <c r="AE70" s="6"/>
      <c r="AF70" s="5"/>
    </row>
    <row r="71" spans="6:32" ht="15">
      <c r="F71" s="2" t="s">
        <v>80</v>
      </c>
      <c r="H71" s="5">
        <v>833.37</v>
      </c>
      <c r="I71" s="6"/>
      <c r="J71" s="5">
        <v>833.33</v>
      </c>
      <c r="K71" s="6"/>
      <c r="L71" s="5">
        <v>833.33</v>
      </c>
      <c r="M71" s="6"/>
      <c r="N71" s="5">
        <v>833.33</v>
      </c>
      <c r="O71" s="6"/>
      <c r="P71" s="5">
        <v>833.33</v>
      </c>
      <c r="Q71" s="6"/>
      <c r="R71" s="5">
        <v>833.33</v>
      </c>
      <c r="S71" s="6"/>
      <c r="T71" s="5">
        <v>833.33</v>
      </c>
      <c r="U71" s="6"/>
      <c r="V71" s="5">
        <v>833.33</v>
      </c>
      <c r="W71" s="6"/>
      <c r="X71" s="5">
        <v>833.33</v>
      </c>
      <c r="Y71" s="6"/>
      <c r="Z71" s="5">
        <v>833.33</v>
      </c>
      <c r="AA71" s="6"/>
      <c r="AB71" s="5">
        <v>833.33</v>
      </c>
      <c r="AC71" s="6"/>
      <c r="AD71" s="5">
        <v>833.33</v>
      </c>
      <c r="AE71" s="6"/>
      <c r="AF71" s="5">
        <f aca="true" t="shared" si="3" ref="AF71:AF79">ROUND(SUM(H71:AD71),5)</f>
        <v>10000</v>
      </c>
    </row>
    <row r="72" spans="6:32" ht="15">
      <c r="F72" s="2" t="s">
        <v>81</v>
      </c>
      <c r="H72" s="5">
        <v>416.63</v>
      </c>
      <c r="I72" s="6"/>
      <c r="J72" s="5">
        <v>416.67</v>
      </c>
      <c r="K72" s="6"/>
      <c r="L72" s="5">
        <v>416.67</v>
      </c>
      <c r="M72" s="6"/>
      <c r="N72" s="5">
        <v>416.67</v>
      </c>
      <c r="O72" s="6"/>
      <c r="P72" s="5">
        <v>416.67</v>
      </c>
      <c r="Q72" s="6"/>
      <c r="R72" s="5">
        <v>416.67</v>
      </c>
      <c r="S72" s="6"/>
      <c r="T72" s="5">
        <v>416.67</v>
      </c>
      <c r="U72" s="6"/>
      <c r="V72" s="5">
        <v>416.67</v>
      </c>
      <c r="W72" s="6"/>
      <c r="X72" s="5">
        <v>416.67</v>
      </c>
      <c r="Y72" s="6"/>
      <c r="Z72" s="5">
        <v>416.67</v>
      </c>
      <c r="AA72" s="6"/>
      <c r="AB72" s="5">
        <v>416.67</v>
      </c>
      <c r="AC72" s="6"/>
      <c r="AD72" s="5">
        <v>416.67</v>
      </c>
      <c r="AE72" s="6"/>
      <c r="AF72" s="5">
        <f t="shared" si="3"/>
        <v>5000</v>
      </c>
    </row>
    <row r="73" spans="6:32" ht="15">
      <c r="F73" s="2" t="s">
        <v>82</v>
      </c>
      <c r="H73" s="5">
        <v>945.51</v>
      </c>
      <c r="I73" s="6"/>
      <c r="J73" s="5">
        <v>945.55</v>
      </c>
      <c r="K73" s="6"/>
      <c r="L73" s="5">
        <v>945.55</v>
      </c>
      <c r="M73" s="6"/>
      <c r="N73" s="5">
        <v>945.55</v>
      </c>
      <c r="O73" s="6"/>
      <c r="P73" s="5">
        <v>945.55</v>
      </c>
      <c r="Q73" s="6"/>
      <c r="R73" s="5">
        <v>945.55</v>
      </c>
      <c r="S73" s="6"/>
      <c r="T73" s="5">
        <v>945.55</v>
      </c>
      <c r="U73" s="6"/>
      <c r="V73" s="5">
        <v>945.55</v>
      </c>
      <c r="W73" s="6"/>
      <c r="X73" s="5">
        <v>945.55</v>
      </c>
      <c r="Y73" s="6"/>
      <c r="Z73" s="5">
        <v>945.55</v>
      </c>
      <c r="AA73" s="6"/>
      <c r="AB73" s="5">
        <v>945.55</v>
      </c>
      <c r="AC73" s="6"/>
      <c r="AD73" s="5">
        <v>945.55</v>
      </c>
      <c r="AE73" s="6"/>
      <c r="AF73" s="5">
        <f t="shared" si="3"/>
        <v>11346.56</v>
      </c>
    </row>
    <row r="74" spans="6:32" ht="15">
      <c r="F74" s="2" t="s">
        <v>83</v>
      </c>
      <c r="H74" s="5">
        <v>472.81</v>
      </c>
      <c r="I74" s="6"/>
      <c r="J74" s="5">
        <v>472.77</v>
      </c>
      <c r="K74" s="6"/>
      <c r="L74" s="5">
        <v>472.77</v>
      </c>
      <c r="M74" s="6"/>
      <c r="N74" s="5">
        <v>472.77</v>
      </c>
      <c r="O74" s="6"/>
      <c r="P74" s="5">
        <v>472.77</v>
      </c>
      <c r="Q74" s="6"/>
      <c r="R74" s="5">
        <v>472.77</v>
      </c>
      <c r="S74" s="6"/>
      <c r="T74" s="5">
        <v>472.77</v>
      </c>
      <c r="U74" s="6"/>
      <c r="V74" s="5">
        <v>472.77</v>
      </c>
      <c r="W74" s="6"/>
      <c r="X74" s="5">
        <v>472.77</v>
      </c>
      <c r="Y74" s="6"/>
      <c r="Z74" s="5">
        <v>472.77</v>
      </c>
      <c r="AA74" s="6"/>
      <c r="AB74" s="5">
        <v>472.77</v>
      </c>
      <c r="AC74" s="6"/>
      <c r="AD74" s="5">
        <v>472.77</v>
      </c>
      <c r="AE74" s="6"/>
      <c r="AF74" s="5">
        <f t="shared" si="3"/>
        <v>5673.28</v>
      </c>
    </row>
    <row r="75" spans="6:32" ht="15">
      <c r="F75" s="2" t="s">
        <v>84</v>
      </c>
      <c r="H75" s="5">
        <v>833.37</v>
      </c>
      <c r="I75" s="6"/>
      <c r="J75" s="5">
        <v>833.33</v>
      </c>
      <c r="K75" s="6"/>
      <c r="L75" s="5">
        <v>833.33</v>
      </c>
      <c r="M75" s="6"/>
      <c r="N75" s="5">
        <v>833.33</v>
      </c>
      <c r="O75" s="6"/>
      <c r="P75" s="5">
        <v>833.33</v>
      </c>
      <c r="Q75" s="6"/>
      <c r="R75" s="5">
        <v>833.33</v>
      </c>
      <c r="S75" s="6"/>
      <c r="T75" s="5">
        <v>833.33</v>
      </c>
      <c r="U75" s="6"/>
      <c r="V75" s="5">
        <v>833.33</v>
      </c>
      <c r="W75" s="6"/>
      <c r="X75" s="5">
        <v>833.33</v>
      </c>
      <c r="Y75" s="6"/>
      <c r="Z75" s="5">
        <v>833.33</v>
      </c>
      <c r="AA75" s="6"/>
      <c r="AB75" s="5">
        <v>833.33</v>
      </c>
      <c r="AC75" s="6"/>
      <c r="AD75" s="5">
        <v>833.33</v>
      </c>
      <c r="AE75" s="6"/>
      <c r="AF75" s="5">
        <f t="shared" si="3"/>
        <v>10000</v>
      </c>
    </row>
    <row r="76" spans="6:32" ht="15">
      <c r="F76" s="2" t="s">
        <v>85</v>
      </c>
      <c r="H76" s="5">
        <v>416.63</v>
      </c>
      <c r="I76" s="6"/>
      <c r="J76" s="5">
        <v>416.67</v>
      </c>
      <c r="K76" s="6"/>
      <c r="L76" s="5">
        <v>416.67</v>
      </c>
      <c r="M76" s="6"/>
      <c r="N76" s="5">
        <v>416.67</v>
      </c>
      <c r="O76" s="6"/>
      <c r="P76" s="5">
        <v>416.67</v>
      </c>
      <c r="Q76" s="6"/>
      <c r="R76" s="5">
        <v>416.67</v>
      </c>
      <c r="S76" s="6"/>
      <c r="T76" s="5">
        <v>416.67</v>
      </c>
      <c r="U76" s="6"/>
      <c r="V76" s="5">
        <v>416.67</v>
      </c>
      <c r="W76" s="6"/>
      <c r="X76" s="5">
        <v>416.67</v>
      </c>
      <c r="Y76" s="6"/>
      <c r="Z76" s="5">
        <v>416.67</v>
      </c>
      <c r="AA76" s="6"/>
      <c r="AB76" s="5">
        <v>416.67</v>
      </c>
      <c r="AC76" s="6"/>
      <c r="AD76" s="5">
        <v>416.67</v>
      </c>
      <c r="AE76" s="6"/>
      <c r="AF76" s="5">
        <f t="shared" si="3"/>
        <v>5000</v>
      </c>
    </row>
    <row r="77" spans="6:32" ht="15">
      <c r="F77" s="2" t="s">
        <v>86</v>
      </c>
      <c r="H77" s="5">
        <v>1891.14</v>
      </c>
      <c r="I77" s="6"/>
      <c r="J77" s="5">
        <v>1891.09</v>
      </c>
      <c r="K77" s="6"/>
      <c r="L77" s="5">
        <v>1891.09</v>
      </c>
      <c r="M77" s="6"/>
      <c r="N77" s="5">
        <v>1891.09</v>
      </c>
      <c r="O77" s="6"/>
      <c r="P77" s="5">
        <v>1891.09</v>
      </c>
      <c r="Q77" s="6"/>
      <c r="R77" s="5">
        <v>1891.09</v>
      </c>
      <c r="S77" s="6"/>
      <c r="T77" s="5">
        <v>1891.09</v>
      </c>
      <c r="U77" s="6"/>
      <c r="V77" s="5">
        <v>1891.09</v>
      </c>
      <c r="W77" s="6"/>
      <c r="X77" s="5">
        <v>1891.09</v>
      </c>
      <c r="Y77" s="6"/>
      <c r="Z77" s="5">
        <v>1891.09</v>
      </c>
      <c r="AA77" s="6"/>
      <c r="AB77" s="5">
        <v>1891.09</v>
      </c>
      <c r="AC77" s="6"/>
      <c r="AD77" s="5">
        <v>1891.09</v>
      </c>
      <c r="AE77" s="6"/>
      <c r="AF77" s="5">
        <f t="shared" si="3"/>
        <v>22693.13</v>
      </c>
    </row>
    <row r="78" spans="6:32" ht="15.75" thickBot="1">
      <c r="F78" s="2" t="s">
        <v>87</v>
      </c>
      <c r="H78" s="7">
        <v>945.51</v>
      </c>
      <c r="I78" s="6"/>
      <c r="J78" s="7">
        <v>945.55</v>
      </c>
      <c r="K78" s="6"/>
      <c r="L78" s="7">
        <v>945.55</v>
      </c>
      <c r="M78" s="6"/>
      <c r="N78" s="7">
        <v>945.55</v>
      </c>
      <c r="O78" s="6"/>
      <c r="P78" s="7">
        <v>945.55</v>
      </c>
      <c r="Q78" s="6"/>
      <c r="R78" s="7">
        <v>945.55</v>
      </c>
      <c r="S78" s="6"/>
      <c r="T78" s="7">
        <v>945.55</v>
      </c>
      <c r="U78" s="6"/>
      <c r="V78" s="7">
        <v>945.55</v>
      </c>
      <c r="W78" s="6"/>
      <c r="X78" s="7">
        <v>945.55</v>
      </c>
      <c r="Y78" s="6"/>
      <c r="Z78" s="7">
        <v>945.55</v>
      </c>
      <c r="AA78" s="6"/>
      <c r="AB78" s="7">
        <v>945.55</v>
      </c>
      <c r="AC78" s="6"/>
      <c r="AD78" s="7">
        <v>945.55</v>
      </c>
      <c r="AE78" s="6"/>
      <c r="AF78" s="7">
        <f t="shared" si="3"/>
        <v>11346.56</v>
      </c>
    </row>
    <row r="79" spans="5:32" ht="15">
      <c r="E79" s="2" t="s">
        <v>88</v>
      </c>
      <c r="H79" s="5">
        <f>ROUND(SUM(H70:H78),5)</f>
        <v>6754.97</v>
      </c>
      <c r="I79" s="6"/>
      <c r="J79" s="5">
        <f>ROUND(SUM(J70:J78),5)</f>
        <v>6754.96</v>
      </c>
      <c r="K79" s="6"/>
      <c r="L79" s="5">
        <f>ROUND(SUM(L70:L78),5)</f>
        <v>6754.96</v>
      </c>
      <c r="M79" s="6"/>
      <c r="N79" s="5">
        <f>ROUND(SUM(N70:N78),5)</f>
        <v>6754.96</v>
      </c>
      <c r="O79" s="6"/>
      <c r="P79" s="5">
        <f>ROUND(SUM(P70:P78),5)</f>
        <v>6754.96</v>
      </c>
      <c r="Q79" s="6"/>
      <c r="R79" s="5">
        <f>ROUND(SUM(R70:R78),5)</f>
        <v>6754.96</v>
      </c>
      <c r="S79" s="6"/>
      <c r="T79" s="5">
        <f>ROUND(SUM(T70:T78),5)</f>
        <v>6754.96</v>
      </c>
      <c r="U79" s="6"/>
      <c r="V79" s="5">
        <f>ROUND(SUM(V70:V78),5)</f>
        <v>6754.96</v>
      </c>
      <c r="W79" s="6"/>
      <c r="X79" s="5">
        <f>ROUND(SUM(X70:X78),5)</f>
        <v>6754.96</v>
      </c>
      <c r="Y79" s="6"/>
      <c r="Z79" s="5">
        <f>ROUND(SUM(Z70:Z78),5)</f>
        <v>6754.96</v>
      </c>
      <c r="AA79" s="6"/>
      <c r="AB79" s="5">
        <f>ROUND(SUM(AB70:AB78),5)</f>
        <v>6754.96</v>
      </c>
      <c r="AC79" s="6"/>
      <c r="AD79" s="5">
        <f>ROUND(SUM(AD70:AD78),5)</f>
        <v>6754.96</v>
      </c>
      <c r="AE79" s="6"/>
      <c r="AF79" s="5">
        <f t="shared" si="3"/>
        <v>81059.53</v>
      </c>
    </row>
    <row r="80" spans="5:32" ht="30" customHeight="1">
      <c r="E80" s="2" t="s">
        <v>89</v>
      </c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  <c r="T80" s="5"/>
      <c r="U80" s="6"/>
      <c r="V80" s="5"/>
      <c r="W80" s="6"/>
      <c r="X80" s="5"/>
      <c r="Y80" s="6"/>
      <c r="Z80" s="5"/>
      <c r="AA80" s="6"/>
      <c r="AB80" s="5"/>
      <c r="AC80" s="6"/>
      <c r="AD80" s="5"/>
      <c r="AE80" s="6"/>
      <c r="AF80" s="5"/>
    </row>
    <row r="81" spans="6:32" ht="15">
      <c r="F81" s="2" t="s">
        <v>90</v>
      </c>
      <c r="H81" s="5">
        <v>16547.07</v>
      </c>
      <c r="I81" s="6"/>
      <c r="J81" s="5">
        <v>16547.07</v>
      </c>
      <c r="K81" s="6"/>
      <c r="L81" s="5">
        <v>16547.07</v>
      </c>
      <c r="M81" s="6"/>
      <c r="N81" s="5">
        <v>16547.07</v>
      </c>
      <c r="O81" s="6"/>
      <c r="P81" s="5">
        <v>16547.07</v>
      </c>
      <c r="Q81" s="6"/>
      <c r="R81" s="5">
        <v>16547.07</v>
      </c>
      <c r="S81" s="6"/>
      <c r="T81" s="5">
        <v>16547.07</v>
      </c>
      <c r="U81" s="6"/>
      <c r="V81" s="5">
        <v>16547.07</v>
      </c>
      <c r="W81" s="6"/>
      <c r="X81" s="5">
        <v>16547.07</v>
      </c>
      <c r="Y81" s="6"/>
      <c r="Z81" s="5">
        <v>16547.07</v>
      </c>
      <c r="AA81" s="6"/>
      <c r="AB81" s="5">
        <v>16547.07</v>
      </c>
      <c r="AC81" s="6"/>
      <c r="AD81" s="5">
        <v>16547.07</v>
      </c>
      <c r="AE81" s="6"/>
      <c r="AF81" s="5">
        <f aca="true" t="shared" si="4" ref="AF81:AF121">ROUND(SUM(H81:AD81),5)</f>
        <v>198564.84</v>
      </c>
    </row>
    <row r="82" spans="6:32" ht="15">
      <c r="F82" s="2" t="s">
        <v>91</v>
      </c>
      <c r="H82" s="5">
        <v>567.31</v>
      </c>
      <c r="I82" s="6"/>
      <c r="J82" s="5">
        <v>567.33</v>
      </c>
      <c r="K82" s="6"/>
      <c r="L82" s="5">
        <v>567.33</v>
      </c>
      <c r="M82" s="6"/>
      <c r="N82" s="5">
        <v>567.33</v>
      </c>
      <c r="O82" s="6"/>
      <c r="P82" s="5">
        <v>567.33</v>
      </c>
      <c r="Q82" s="6"/>
      <c r="R82" s="5">
        <v>567.33</v>
      </c>
      <c r="S82" s="6"/>
      <c r="T82" s="5">
        <v>567.33</v>
      </c>
      <c r="U82" s="6"/>
      <c r="V82" s="5">
        <v>567.33</v>
      </c>
      <c r="W82" s="6"/>
      <c r="X82" s="5">
        <v>567.33</v>
      </c>
      <c r="Y82" s="6"/>
      <c r="Z82" s="5">
        <v>567.33</v>
      </c>
      <c r="AA82" s="6"/>
      <c r="AB82" s="5">
        <v>567.33</v>
      </c>
      <c r="AC82" s="6"/>
      <c r="AD82" s="5">
        <v>567.33</v>
      </c>
      <c r="AE82" s="6"/>
      <c r="AF82" s="5">
        <f t="shared" si="4"/>
        <v>6807.94</v>
      </c>
    </row>
    <row r="83" spans="6:32" ht="15">
      <c r="F83" s="2" t="s">
        <v>92</v>
      </c>
      <c r="H83" s="5">
        <v>2836.65</v>
      </c>
      <c r="I83" s="6"/>
      <c r="J83" s="5">
        <v>2836.64</v>
      </c>
      <c r="K83" s="6"/>
      <c r="L83" s="5">
        <v>2836.64</v>
      </c>
      <c r="M83" s="6"/>
      <c r="N83" s="5">
        <v>2836.64</v>
      </c>
      <c r="O83" s="6"/>
      <c r="P83" s="5">
        <v>2836.64</v>
      </c>
      <c r="Q83" s="6"/>
      <c r="R83" s="5">
        <v>2836.64</v>
      </c>
      <c r="S83" s="6"/>
      <c r="T83" s="5">
        <v>2836.64</v>
      </c>
      <c r="U83" s="6"/>
      <c r="V83" s="5">
        <v>2836.64</v>
      </c>
      <c r="W83" s="6"/>
      <c r="X83" s="5">
        <v>2836.64</v>
      </c>
      <c r="Y83" s="6"/>
      <c r="Z83" s="5">
        <v>2836.64</v>
      </c>
      <c r="AA83" s="6"/>
      <c r="AB83" s="5">
        <v>2836.64</v>
      </c>
      <c r="AC83" s="6"/>
      <c r="AD83" s="5">
        <v>2836.64</v>
      </c>
      <c r="AE83" s="6"/>
      <c r="AF83" s="5">
        <f t="shared" si="4"/>
        <v>34039.69</v>
      </c>
    </row>
    <row r="84" spans="6:32" ht="15">
      <c r="F84" s="2" t="s">
        <v>93</v>
      </c>
      <c r="H84" s="5">
        <v>1134.62</v>
      </c>
      <c r="I84" s="6"/>
      <c r="J84" s="5">
        <v>1134.66</v>
      </c>
      <c r="K84" s="6"/>
      <c r="L84" s="5">
        <v>1134.66</v>
      </c>
      <c r="M84" s="6"/>
      <c r="N84" s="5">
        <v>1134.66</v>
      </c>
      <c r="O84" s="6"/>
      <c r="P84" s="5">
        <v>1134.66</v>
      </c>
      <c r="Q84" s="6"/>
      <c r="R84" s="5">
        <v>1134.66</v>
      </c>
      <c r="S84" s="6"/>
      <c r="T84" s="5">
        <v>1134.66</v>
      </c>
      <c r="U84" s="6"/>
      <c r="V84" s="5">
        <v>1134.66</v>
      </c>
      <c r="W84" s="6"/>
      <c r="X84" s="5">
        <v>1134.66</v>
      </c>
      <c r="Y84" s="6"/>
      <c r="Z84" s="5">
        <v>1134.66</v>
      </c>
      <c r="AA84" s="6"/>
      <c r="AB84" s="5">
        <v>1134.66</v>
      </c>
      <c r="AC84" s="6"/>
      <c r="AD84" s="5">
        <v>1134.66</v>
      </c>
      <c r="AE84" s="6"/>
      <c r="AF84" s="5">
        <f t="shared" si="4"/>
        <v>13615.88</v>
      </c>
    </row>
    <row r="85" spans="6:32" ht="15">
      <c r="F85" s="2" t="s">
        <v>94</v>
      </c>
      <c r="H85" s="5">
        <v>453.89</v>
      </c>
      <c r="I85" s="6"/>
      <c r="J85" s="5">
        <v>453.86</v>
      </c>
      <c r="K85" s="6"/>
      <c r="L85" s="5">
        <v>453.86</v>
      </c>
      <c r="M85" s="6"/>
      <c r="N85" s="5">
        <v>453.86</v>
      </c>
      <c r="O85" s="6"/>
      <c r="P85" s="5">
        <v>453.86</v>
      </c>
      <c r="Q85" s="6"/>
      <c r="R85" s="5">
        <v>453.86</v>
      </c>
      <c r="S85" s="6"/>
      <c r="T85" s="5">
        <v>453.86</v>
      </c>
      <c r="U85" s="6"/>
      <c r="V85" s="5">
        <v>453.86</v>
      </c>
      <c r="W85" s="6"/>
      <c r="X85" s="5">
        <v>453.86</v>
      </c>
      <c r="Y85" s="6"/>
      <c r="Z85" s="5">
        <v>453.86</v>
      </c>
      <c r="AA85" s="6"/>
      <c r="AB85" s="5">
        <v>453.86</v>
      </c>
      <c r="AC85" s="6"/>
      <c r="AD85" s="5">
        <v>453.86</v>
      </c>
      <c r="AE85" s="6"/>
      <c r="AF85" s="5">
        <f t="shared" si="4"/>
        <v>5446.35</v>
      </c>
    </row>
    <row r="86" spans="6:32" ht="15">
      <c r="F86" s="2" t="s">
        <v>95</v>
      </c>
      <c r="H86" s="5">
        <v>453.89</v>
      </c>
      <c r="I86" s="6"/>
      <c r="J86" s="5">
        <v>453.86</v>
      </c>
      <c r="K86" s="6"/>
      <c r="L86" s="5">
        <v>453.86</v>
      </c>
      <c r="M86" s="6"/>
      <c r="N86" s="5">
        <v>453.86</v>
      </c>
      <c r="O86" s="6"/>
      <c r="P86" s="5">
        <v>453.86</v>
      </c>
      <c r="Q86" s="6"/>
      <c r="R86" s="5">
        <v>453.86</v>
      </c>
      <c r="S86" s="6"/>
      <c r="T86" s="5">
        <v>453.86</v>
      </c>
      <c r="U86" s="6"/>
      <c r="V86" s="5">
        <v>453.86</v>
      </c>
      <c r="W86" s="6"/>
      <c r="X86" s="5">
        <v>453.86</v>
      </c>
      <c r="Y86" s="6"/>
      <c r="Z86" s="5">
        <v>453.86</v>
      </c>
      <c r="AA86" s="6"/>
      <c r="AB86" s="5">
        <v>453.86</v>
      </c>
      <c r="AC86" s="6"/>
      <c r="AD86" s="5">
        <v>453.86</v>
      </c>
      <c r="AE86" s="6"/>
      <c r="AF86" s="5">
        <f t="shared" si="4"/>
        <v>5446.35</v>
      </c>
    </row>
    <row r="87" spans="6:32" ht="15">
      <c r="F87" s="2" t="s">
        <v>96</v>
      </c>
      <c r="H87" s="5">
        <v>453.89</v>
      </c>
      <c r="I87" s="6"/>
      <c r="J87" s="5">
        <v>453.86</v>
      </c>
      <c r="K87" s="6"/>
      <c r="L87" s="5">
        <v>453.86</v>
      </c>
      <c r="M87" s="6"/>
      <c r="N87" s="5">
        <v>453.86</v>
      </c>
      <c r="O87" s="6"/>
      <c r="P87" s="5">
        <v>453.86</v>
      </c>
      <c r="Q87" s="6"/>
      <c r="R87" s="5">
        <v>453.86</v>
      </c>
      <c r="S87" s="6"/>
      <c r="T87" s="5">
        <v>453.86</v>
      </c>
      <c r="U87" s="6"/>
      <c r="V87" s="5">
        <v>453.86</v>
      </c>
      <c r="W87" s="6"/>
      <c r="X87" s="5">
        <v>453.86</v>
      </c>
      <c r="Y87" s="6"/>
      <c r="Z87" s="5">
        <v>453.86</v>
      </c>
      <c r="AA87" s="6"/>
      <c r="AB87" s="5">
        <v>453.86</v>
      </c>
      <c r="AC87" s="6"/>
      <c r="AD87" s="5">
        <v>453.86</v>
      </c>
      <c r="AE87" s="6"/>
      <c r="AF87" s="5">
        <f t="shared" si="4"/>
        <v>5446.35</v>
      </c>
    </row>
    <row r="88" spans="6:32" ht="15">
      <c r="F88" s="2" t="s">
        <v>97</v>
      </c>
      <c r="H88" s="5">
        <v>453.89</v>
      </c>
      <c r="I88" s="6"/>
      <c r="J88" s="5">
        <v>453.86</v>
      </c>
      <c r="K88" s="6"/>
      <c r="L88" s="5">
        <v>453.86</v>
      </c>
      <c r="M88" s="6"/>
      <c r="N88" s="5">
        <v>453.86</v>
      </c>
      <c r="O88" s="6"/>
      <c r="P88" s="5">
        <v>453.86</v>
      </c>
      <c r="Q88" s="6"/>
      <c r="R88" s="5">
        <v>453.86</v>
      </c>
      <c r="S88" s="6"/>
      <c r="T88" s="5">
        <v>453.86</v>
      </c>
      <c r="U88" s="6"/>
      <c r="V88" s="5">
        <v>453.86</v>
      </c>
      <c r="W88" s="6"/>
      <c r="X88" s="5">
        <v>453.86</v>
      </c>
      <c r="Y88" s="6"/>
      <c r="Z88" s="5">
        <v>453.86</v>
      </c>
      <c r="AA88" s="6"/>
      <c r="AB88" s="5">
        <v>453.86</v>
      </c>
      <c r="AC88" s="6"/>
      <c r="AD88" s="5">
        <v>453.86</v>
      </c>
      <c r="AE88" s="6"/>
      <c r="AF88" s="5">
        <f t="shared" si="4"/>
        <v>5446.35</v>
      </c>
    </row>
    <row r="89" spans="6:32" ht="15">
      <c r="F89" s="2" t="s">
        <v>98</v>
      </c>
      <c r="H89" s="5">
        <v>397.13</v>
      </c>
      <c r="I89" s="6"/>
      <c r="J89" s="5">
        <v>397.13</v>
      </c>
      <c r="K89" s="6"/>
      <c r="L89" s="5">
        <v>397.13</v>
      </c>
      <c r="M89" s="6"/>
      <c r="N89" s="5">
        <v>397.13</v>
      </c>
      <c r="O89" s="6"/>
      <c r="P89" s="5">
        <v>397.13</v>
      </c>
      <c r="Q89" s="6"/>
      <c r="R89" s="5">
        <v>397.13</v>
      </c>
      <c r="S89" s="6"/>
      <c r="T89" s="5">
        <v>397.13</v>
      </c>
      <c r="U89" s="6"/>
      <c r="V89" s="5">
        <v>397.13</v>
      </c>
      <c r="W89" s="6"/>
      <c r="X89" s="5">
        <v>397.13</v>
      </c>
      <c r="Y89" s="6"/>
      <c r="Z89" s="5">
        <v>397.13</v>
      </c>
      <c r="AA89" s="6"/>
      <c r="AB89" s="5">
        <v>397.13</v>
      </c>
      <c r="AC89" s="6"/>
      <c r="AD89" s="5">
        <v>397.13</v>
      </c>
      <c r="AE89" s="6"/>
      <c r="AF89" s="5">
        <f t="shared" si="4"/>
        <v>4765.56</v>
      </c>
    </row>
    <row r="90" spans="6:32" ht="15">
      <c r="F90" s="2" t="s">
        <v>99</v>
      </c>
      <c r="H90" s="5">
        <v>340.36</v>
      </c>
      <c r="I90" s="6"/>
      <c r="J90" s="5">
        <v>340.4</v>
      </c>
      <c r="K90" s="6"/>
      <c r="L90" s="5">
        <v>340.4</v>
      </c>
      <c r="M90" s="6"/>
      <c r="N90" s="5">
        <v>340.4</v>
      </c>
      <c r="O90" s="6"/>
      <c r="P90" s="5">
        <v>340.4</v>
      </c>
      <c r="Q90" s="6"/>
      <c r="R90" s="5">
        <v>340.4</v>
      </c>
      <c r="S90" s="6"/>
      <c r="T90" s="5">
        <v>340.4</v>
      </c>
      <c r="U90" s="6"/>
      <c r="V90" s="5">
        <v>340.4</v>
      </c>
      <c r="W90" s="6"/>
      <c r="X90" s="5">
        <v>340.4</v>
      </c>
      <c r="Y90" s="6"/>
      <c r="Z90" s="5">
        <v>340.4</v>
      </c>
      <c r="AA90" s="6"/>
      <c r="AB90" s="5">
        <v>340.4</v>
      </c>
      <c r="AC90" s="6"/>
      <c r="AD90" s="5">
        <v>340.4</v>
      </c>
      <c r="AE90" s="6"/>
      <c r="AF90" s="5">
        <f t="shared" si="4"/>
        <v>4084.76</v>
      </c>
    </row>
    <row r="91" spans="6:32" ht="15">
      <c r="F91" s="2" t="s">
        <v>100</v>
      </c>
      <c r="H91" s="5">
        <v>340.36</v>
      </c>
      <c r="I91" s="6"/>
      <c r="J91" s="5">
        <v>340.4</v>
      </c>
      <c r="K91" s="6"/>
      <c r="L91" s="5">
        <v>340.4</v>
      </c>
      <c r="M91" s="6"/>
      <c r="N91" s="5">
        <v>340.4</v>
      </c>
      <c r="O91" s="6"/>
      <c r="P91" s="5">
        <v>340.4</v>
      </c>
      <c r="Q91" s="6"/>
      <c r="R91" s="5">
        <v>340.4</v>
      </c>
      <c r="S91" s="6"/>
      <c r="T91" s="5">
        <v>340.4</v>
      </c>
      <c r="U91" s="6"/>
      <c r="V91" s="5">
        <v>340.4</v>
      </c>
      <c r="W91" s="6"/>
      <c r="X91" s="5">
        <v>340.4</v>
      </c>
      <c r="Y91" s="6"/>
      <c r="Z91" s="5">
        <v>340.4</v>
      </c>
      <c r="AA91" s="6"/>
      <c r="AB91" s="5">
        <v>340.4</v>
      </c>
      <c r="AC91" s="6"/>
      <c r="AD91" s="5">
        <v>340.4</v>
      </c>
      <c r="AE91" s="6"/>
      <c r="AF91" s="5">
        <f t="shared" si="4"/>
        <v>4084.76</v>
      </c>
    </row>
    <row r="92" spans="6:32" ht="15">
      <c r="F92" s="2" t="s">
        <v>101</v>
      </c>
      <c r="H92" s="5">
        <v>340.36</v>
      </c>
      <c r="I92" s="6"/>
      <c r="J92" s="5">
        <v>340.4</v>
      </c>
      <c r="K92" s="6"/>
      <c r="L92" s="5">
        <v>340.4</v>
      </c>
      <c r="M92" s="6"/>
      <c r="N92" s="5">
        <v>340.4</v>
      </c>
      <c r="O92" s="6"/>
      <c r="P92" s="5">
        <v>340.4</v>
      </c>
      <c r="Q92" s="6"/>
      <c r="R92" s="5">
        <v>340.4</v>
      </c>
      <c r="S92" s="6"/>
      <c r="T92" s="5">
        <v>340.4</v>
      </c>
      <c r="U92" s="6"/>
      <c r="V92" s="5">
        <v>340.4</v>
      </c>
      <c r="W92" s="6"/>
      <c r="X92" s="5">
        <v>340.4</v>
      </c>
      <c r="Y92" s="6"/>
      <c r="Z92" s="5">
        <v>340.4</v>
      </c>
      <c r="AA92" s="6"/>
      <c r="AB92" s="5">
        <v>340.4</v>
      </c>
      <c r="AC92" s="6"/>
      <c r="AD92" s="5">
        <v>340.4</v>
      </c>
      <c r="AE92" s="6"/>
      <c r="AF92" s="5">
        <f t="shared" si="4"/>
        <v>4084.76</v>
      </c>
    </row>
    <row r="93" spans="6:32" ht="15">
      <c r="F93" s="2" t="s">
        <v>102</v>
      </c>
      <c r="H93" s="5">
        <v>1702.03</v>
      </c>
      <c r="I93" s="6"/>
      <c r="J93" s="5">
        <v>1701.98</v>
      </c>
      <c r="K93" s="6"/>
      <c r="L93" s="5">
        <v>1701.98</v>
      </c>
      <c r="M93" s="6"/>
      <c r="N93" s="5">
        <v>1701.98</v>
      </c>
      <c r="O93" s="6"/>
      <c r="P93" s="5">
        <v>1701.98</v>
      </c>
      <c r="Q93" s="6"/>
      <c r="R93" s="5">
        <v>1701.98</v>
      </c>
      <c r="S93" s="6"/>
      <c r="T93" s="5">
        <v>1701.98</v>
      </c>
      <c r="U93" s="6"/>
      <c r="V93" s="5">
        <v>1701.98</v>
      </c>
      <c r="W93" s="6"/>
      <c r="X93" s="5">
        <v>1701.98</v>
      </c>
      <c r="Y93" s="6"/>
      <c r="Z93" s="5">
        <v>1701.98</v>
      </c>
      <c r="AA93" s="6"/>
      <c r="AB93" s="5">
        <v>1701.98</v>
      </c>
      <c r="AC93" s="6"/>
      <c r="AD93" s="5">
        <v>1701.98</v>
      </c>
      <c r="AE93" s="6"/>
      <c r="AF93" s="5">
        <f t="shared" si="4"/>
        <v>20423.81</v>
      </c>
    </row>
    <row r="94" spans="6:32" ht="15">
      <c r="F94" s="2" t="s">
        <v>103</v>
      </c>
      <c r="H94" s="5">
        <v>851.02</v>
      </c>
      <c r="I94" s="6"/>
      <c r="J94" s="5">
        <v>850.99</v>
      </c>
      <c r="K94" s="6"/>
      <c r="L94" s="5">
        <v>850.99</v>
      </c>
      <c r="M94" s="6"/>
      <c r="N94" s="5">
        <v>850.99</v>
      </c>
      <c r="O94" s="6"/>
      <c r="P94" s="5">
        <v>850.99</v>
      </c>
      <c r="Q94" s="6"/>
      <c r="R94" s="5">
        <v>850.99</v>
      </c>
      <c r="S94" s="6"/>
      <c r="T94" s="5">
        <v>850.99</v>
      </c>
      <c r="U94" s="6"/>
      <c r="V94" s="5">
        <v>850.99</v>
      </c>
      <c r="W94" s="6"/>
      <c r="X94" s="5">
        <v>850.99</v>
      </c>
      <c r="Y94" s="6"/>
      <c r="Z94" s="5">
        <v>850.99</v>
      </c>
      <c r="AA94" s="6"/>
      <c r="AB94" s="5">
        <v>850.99</v>
      </c>
      <c r="AC94" s="6"/>
      <c r="AD94" s="5">
        <v>850.99</v>
      </c>
      <c r="AE94" s="6"/>
      <c r="AF94" s="5">
        <f t="shared" si="4"/>
        <v>10211.91</v>
      </c>
    </row>
    <row r="95" spans="6:32" ht="15">
      <c r="F95" s="2" t="s">
        <v>104</v>
      </c>
      <c r="H95" s="5">
        <v>567.31</v>
      </c>
      <c r="I95" s="6"/>
      <c r="J95" s="5">
        <v>567.33</v>
      </c>
      <c r="K95" s="6"/>
      <c r="L95" s="5">
        <v>567.33</v>
      </c>
      <c r="M95" s="6"/>
      <c r="N95" s="5">
        <v>567.33</v>
      </c>
      <c r="O95" s="6"/>
      <c r="P95" s="5">
        <v>567.33</v>
      </c>
      <c r="Q95" s="6"/>
      <c r="R95" s="5">
        <v>567.33</v>
      </c>
      <c r="S95" s="6"/>
      <c r="T95" s="5">
        <v>567.33</v>
      </c>
      <c r="U95" s="6"/>
      <c r="V95" s="5">
        <v>567.33</v>
      </c>
      <c r="W95" s="6"/>
      <c r="X95" s="5">
        <v>567.33</v>
      </c>
      <c r="Y95" s="6"/>
      <c r="Z95" s="5">
        <v>567.33</v>
      </c>
      <c r="AA95" s="6"/>
      <c r="AB95" s="5">
        <v>567.33</v>
      </c>
      <c r="AC95" s="6"/>
      <c r="AD95" s="5">
        <v>567.33</v>
      </c>
      <c r="AE95" s="6"/>
      <c r="AF95" s="5">
        <f t="shared" si="4"/>
        <v>6807.94</v>
      </c>
    </row>
    <row r="96" spans="6:32" ht="15">
      <c r="F96" s="2" t="s">
        <v>105</v>
      </c>
      <c r="H96" s="5">
        <v>453.89</v>
      </c>
      <c r="I96" s="6"/>
      <c r="J96" s="5">
        <v>453.86</v>
      </c>
      <c r="K96" s="6"/>
      <c r="L96" s="5">
        <v>453.86</v>
      </c>
      <c r="M96" s="6"/>
      <c r="N96" s="5">
        <v>453.86</v>
      </c>
      <c r="O96" s="6"/>
      <c r="P96" s="5">
        <v>453.86</v>
      </c>
      <c r="Q96" s="6"/>
      <c r="R96" s="5">
        <v>453.86</v>
      </c>
      <c r="S96" s="6"/>
      <c r="T96" s="5">
        <v>453.86</v>
      </c>
      <c r="U96" s="6"/>
      <c r="V96" s="5">
        <v>453.86</v>
      </c>
      <c r="W96" s="6"/>
      <c r="X96" s="5">
        <v>453.86</v>
      </c>
      <c r="Y96" s="6"/>
      <c r="Z96" s="5">
        <v>453.86</v>
      </c>
      <c r="AA96" s="6"/>
      <c r="AB96" s="5">
        <v>453.86</v>
      </c>
      <c r="AC96" s="6"/>
      <c r="AD96" s="5">
        <v>453.86</v>
      </c>
      <c r="AE96" s="6"/>
      <c r="AF96" s="5">
        <f t="shared" si="4"/>
        <v>5446.35</v>
      </c>
    </row>
    <row r="97" spans="6:32" ht="15">
      <c r="F97" s="2" t="s">
        <v>106</v>
      </c>
      <c r="H97" s="5">
        <v>453.89</v>
      </c>
      <c r="I97" s="6"/>
      <c r="J97" s="5">
        <v>453.86</v>
      </c>
      <c r="K97" s="6"/>
      <c r="L97" s="5">
        <v>453.86</v>
      </c>
      <c r="M97" s="6"/>
      <c r="N97" s="5">
        <v>453.86</v>
      </c>
      <c r="O97" s="6"/>
      <c r="P97" s="5">
        <v>453.86</v>
      </c>
      <c r="Q97" s="6"/>
      <c r="R97" s="5">
        <v>453.86</v>
      </c>
      <c r="S97" s="6"/>
      <c r="T97" s="5">
        <v>453.86</v>
      </c>
      <c r="U97" s="6"/>
      <c r="V97" s="5">
        <v>453.86</v>
      </c>
      <c r="W97" s="6"/>
      <c r="X97" s="5">
        <v>453.86</v>
      </c>
      <c r="Y97" s="6"/>
      <c r="Z97" s="5">
        <v>453.86</v>
      </c>
      <c r="AA97" s="6"/>
      <c r="AB97" s="5">
        <v>453.86</v>
      </c>
      <c r="AC97" s="6"/>
      <c r="AD97" s="5">
        <v>453.86</v>
      </c>
      <c r="AE97" s="6"/>
      <c r="AF97" s="5">
        <f t="shared" si="4"/>
        <v>5446.35</v>
      </c>
    </row>
    <row r="98" spans="6:32" ht="15">
      <c r="F98" s="2" t="s">
        <v>107</v>
      </c>
      <c r="H98" s="5">
        <v>453.89</v>
      </c>
      <c r="I98" s="6"/>
      <c r="J98" s="5">
        <v>453.86</v>
      </c>
      <c r="K98" s="6"/>
      <c r="L98" s="5">
        <v>453.86</v>
      </c>
      <c r="M98" s="6"/>
      <c r="N98" s="5">
        <v>453.86</v>
      </c>
      <c r="O98" s="6"/>
      <c r="P98" s="5">
        <v>453.86</v>
      </c>
      <c r="Q98" s="6"/>
      <c r="R98" s="5">
        <v>453.86</v>
      </c>
      <c r="S98" s="6"/>
      <c r="T98" s="5">
        <v>453.86</v>
      </c>
      <c r="U98" s="6"/>
      <c r="V98" s="5">
        <v>453.86</v>
      </c>
      <c r="W98" s="6"/>
      <c r="X98" s="5">
        <v>453.86</v>
      </c>
      <c r="Y98" s="6"/>
      <c r="Z98" s="5">
        <v>453.86</v>
      </c>
      <c r="AA98" s="6"/>
      <c r="AB98" s="5">
        <v>453.86</v>
      </c>
      <c r="AC98" s="6"/>
      <c r="AD98" s="5">
        <v>453.86</v>
      </c>
      <c r="AE98" s="6"/>
      <c r="AF98" s="5">
        <f t="shared" si="4"/>
        <v>5446.35</v>
      </c>
    </row>
    <row r="99" spans="6:32" ht="15">
      <c r="F99" s="2" t="s">
        <v>108</v>
      </c>
      <c r="H99" s="5">
        <v>1361.56</v>
      </c>
      <c r="I99" s="6"/>
      <c r="J99" s="5">
        <v>1361.59</v>
      </c>
      <c r="K99" s="6"/>
      <c r="L99" s="5">
        <v>1361.59</v>
      </c>
      <c r="M99" s="6"/>
      <c r="N99" s="5">
        <v>1361.59</v>
      </c>
      <c r="O99" s="6"/>
      <c r="P99" s="5">
        <v>1361.59</v>
      </c>
      <c r="Q99" s="6"/>
      <c r="R99" s="5">
        <v>1361.59</v>
      </c>
      <c r="S99" s="6"/>
      <c r="T99" s="5">
        <v>1361.59</v>
      </c>
      <c r="U99" s="6"/>
      <c r="V99" s="5">
        <v>1361.59</v>
      </c>
      <c r="W99" s="6"/>
      <c r="X99" s="5">
        <v>1361.59</v>
      </c>
      <c r="Y99" s="6"/>
      <c r="Z99" s="5">
        <v>1361.59</v>
      </c>
      <c r="AA99" s="6"/>
      <c r="AB99" s="5">
        <v>1361.59</v>
      </c>
      <c r="AC99" s="6"/>
      <c r="AD99" s="5">
        <v>1361.59</v>
      </c>
      <c r="AE99" s="6"/>
      <c r="AF99" s="5">
        <f t="shared" si="4"/>
        <v>16339.05</v>
      </c>
    </row>
    <row r="100" spans="6:32" ht="15">
      <c r="F100" s="2" t="s">
        <v>109</v>
      </c>
      <c r="H100" s="5">
        <v>567.31</v>
      </c>
      <c r="I100" s="6"/>
      <c r="J100" s="5">
        <v>567.33</v>
      </c>
      <c r="K100" s="6"/>
      <c r="L100" s="5">
        <v>567.33</v>
      </c>
      <c r="M100" s="6"/>
      <c r="N100" s="5">
        <v>567.33</v>
      </c>
      <c r="O100" s="6"/>
      <c r="P100" s="5">
        <v>567.33</v>
      </c>
      <c r="Q100" s="6"/>
      <c r="R100" s="5">
        <v>567.33</v>
      </c>
      <c r="S100" s="6"/>
      <c r="T100" s="5">
        <v>567.33</v>
      </c>
      <c r="U100" s="6"/>
      <c r="V100" s="5">
        <v>567.33</v>
      </c>
      <c r="W100" s="6"/>
      <c r="X100" s="5">
        <v>567.33</v>
      </c>
      <c r="Y100" s="6"/>
      <c r="Z100" s="5">
        <v>567.33</v>
      </c>
      <c r="AA100" s="6"/>
      <c r="AB100" s="5">
        <v>567.33</v>
      </c>
      <c r="AC100" s="6"/>
      <c r="AD100" s="5">
        <v>567.33</v>
      </c>
      <c r="AE100" s="6"/>
      <c r="AF100" s="5">
        <f t="shared" si="4"/>
        <v>6807.94</v>
      </c>
    </row>
    <row r="101" spans="6:32" ht="15">
      <c r="F101" s="2" t="s">
        <v>110</v>
      </c>
      <c r="H101" s="5">
        <v>567.31</v>
      </c>
      <c r="I101" s="6"/>
      <c r="J101" s="5">
        <v>567.33</v>
      </c>
      <c r="K101" s="6"/>
      <c r="L101" s="5">
        <v>567.33</v>
      </c>
      <c r="M101" s="6"/>
      <c r="N101" s="5">
        <v>567.33</v>
      </c>
      <c r="O101" s="6"/>
      <c r="P101" s="5">
        <v>567.33</v>
      </c>
      <c r="Q101" s="6"/>
      <c r="R101" s="5">
        <v>567.33</v>
      </c>
      <c r="S101" s="6"/>
      <c r="T101" s="5">
        <v>567.33</v>
      </c>
      <c r="U101" s="6"/>
      <c r="V101" s="5">
        <v>567.33</v>
      </c>
      <c r="W101" s="6"/>
      <c r="X101" s="5">
        <v>567.33</v>
      </c>
      <c r="Y101" s="6"/>
      <c r="Z101" s="5">
        <v>567.33</v>
      </c>
      <c r="AA101" s="6"/>
      <c r="AB101" s="5">
        <v>567.33</v>
      </c>
      <c r="AC101" s="6"/>
      <c r="AD101" s="5">
        <v>567.33</v>
      </c>
      <c r="AE101" s="6"/>
      <c r="AF101" s="5">
        <f t="shared" si="4"/>
        <v>6807.94</v>
      </c>
    </row>
    <row r="102" spans="6:32" ht="15">
      <c r="F102" s="2" t="s">
        <v>111</v>
      </c>
      <c r="H102" s="5">
        <v>453.89</v>
      </c>
      <c r="I102" s="6"/>
      <c r="J102" s="5">
        <v>453.86</v>
      </c>
      <c r="K102" s="6"/>
      <c r="L102" s="5">
        <v>453.86</v>
      </c>
      <c r="M102" s="6"/>
      <c r="N102" s="5">
        <v>453.86</v>
      </c>
      <c r="O102" s="6"/>
      <c r="P102" s="5">
        <v>453.86</v>
      </c>
      <c r="Q102" s="6"/>
      <c r="R102" s="5">
        <v>453.86</v>
      </c>
      <c r="S102" s="6"/>
      <c r="T102" s="5">
        <v>453.86</v>
      </c>
      <c r="U102" s="6"/>
      <c r="V102" s="5">
        <v>453.86</v>
      </c>
      <c r="W102" s="6"/>
      <c r="X102" s="5">
        <v>453.86</v>
      </c>
      <c r="Y102" s="6"/>
      <c r="Z102" s="5">
        <v>453.86</v>
      </c>
      <c r="AA102" s="6"/>
      <c r="AB102" s="5">
        <v>453.86</v>
      </c>
      <c r="AC102" s="6"/>
      <c r="AD102" s="5">
        <v>453.86</v>
      </c>
      <c r="AE102" s="6"/>
      <c r="AF102" s="5">
        <f t="shared" si="4"/>
        <v>5446.35</v>
      </c>
    </row>
    <row r="103" spans="6:32" ht="15">
      <c r="F103" s="2" t="s">
        <v>112</v>
      </c>
      <c r="H103" s="5">
        <v>453.89</v>
      </c>
      <c r="I103" s="6"/>
      <c r="J103" s="5">
        <v>453.86</v>
      </c>
      <c r="K103" s="6"/>
      <c r="L103" s="5">
        <v>453.86</v>
      </c>
      <c r="M103" s="6"/>
      <c r="N103" s="5">
        <v>453.86</v>
      </c>
      <c r="O103" s="6"/>
      <c r="P103" s="5">
        <v>453.86</v>
      </c>
      <c r="Q103" s="6"/>
      <c r="R103" s="5">
        <v>453.86</v>
      </c>
      <c r="S103" s="6"/>
      <c r="T103" s="5">
        <v>453.86</v>
      </c>
      <c r="U103" s="6"/>
      <c r="V103" s="5">
        <v>453.86</v>
      </c>
      <c r="W103" s="6"/>
      <c r="X103" s="5">
        <v>453.86</v>
      </c>
      <c r="Y103" s="6"/>
      <c r="Z103" s="5">
        <v>453.86</v>
      </c>
      <c r="AA103" s="6"/>
      <c r="AB103" s="5">
        <v>453.86</v>
      </c>
      <c r="AC103" s="6"/>
      <c r="AD103" s="5">
        <v>453.86</v>
      </c>
      <c r="AE103" s="6"/>
      <c r="AF103" s="5">
        <f t="shared" si="4"/>
        <v>5446.35</v>
      </c>
    </row>
    <row r="104" spans="6:32" ht="15">
      <c r="F104" s="2" t="s">
        <v>113</v>
      </c>
      <c r="H104" s="5">
        <v>1702.03</v>
      </c>
      <c r="I104" s="6"/>
      <c r="J104" s="5">
        <v>1701.98</v>
      </c>
      <c r="K104" s="6"/>
      <c r="L104" s="5">
        <v>1701.98</v>
      </c>
      <c r="M104" s="6"/>
      <c r="N104" s="5">
        <v>1701.98</v>
      </c>
      <c r="O104" s="6"/>
      <c r="P104" s="5">
        <v>1701.98</v>
      </c>
      <c r="Q104" s="6"/>
      <c r="R104" s="5">
        <v>1701.98</v>
      </c>
      <c r="S104" s="6"/>
      <c r="T104" s="5">
        <v>1701.98</v>
      </c>
      <c r="U104" s="6"/>
      <c r="V104" s="5">
        <v>1701.98</v>
      </c>
      <c r="W104" s="6"/>
      <c r="X104" s="5">
        <v>1701.98</v>
      </c>
      <c r="Y104" s="6"/>
      <c r="Z104" s="5">
        <v>1701.98</v>
      </c>
      <c r="AA104" s="6"/>
      <c r="AB104" s="5">
        <v>1701.98</v>
      </c>
      <c r="AC104" s="6"/>
      <c r="AD104" s="5">
        <v>1701.98</v>
      </c>
      <c r="AE104" s="6"/>
      <c r="AF104" s="5">
        <f t="shared" si="4"/>
        <v>20423.81</v>
      </c>
    </row>
    <row r="105" spans="6:32" ht="15">
      <c r="F105" s="2" t="s">
        <v>114</v>
      </c>
      <c r="H105" s="5">
        <v>2836.65</v>
      </c>
      <c r="I105" s="6"/>
      <c r="J105" s="5">
        <v>2836.64</v>
      </c>
      <c r="K105" s="6"/>
      <c r="L105" s="5">
        <v>2836.64</v>
      </c>
      <c r="M105" s="6"/>
      <c r="N105" s="5">
        <v>2836.64</v>
      </c>
      <c r="O105" s="6"/>
      <c r="P105" s="5">
        <v>2836.64</v>
      </c>
      <c r="Q105" s="6"/>
      <c r="R105" s="5">
        <v>2836.64</v>
      </c>
      <c r="S105" s="6"/>
      <c r="T105" s="5">
        <v>2836.64</v>
      </c>
      <c r="U105" s="6"/>
      <c r="V105" s="5">
        <v>2836.64</v>
      </c>
      <c r="W105" s="6"/>
      <c r="X105" s="5">
        <v>2836.64</v>
      </c>
      <c r="Y105" s="6"/>
      <c r="Z105" s="5">
        <v>2836.64</v>
      </c>
      <c r="AA105" s="6"/>
      <c r="AB105" s="5">
        <v>2836.64</v>
      </c>
      <c r="AC105" s="6"/>
      <c r="AD105" s="5">
        <v>2836.64</v>
      </c>
      <c r="AE105" s="6"/>
      <c r="AF105" s="5">
        <f t="shared" si="4"/>
        <v>34039.69</v>
      </c>
    </row>
    <row r="106" spans="6:32" ht="15">
      <c r="F106" s="2" t="s">
        <v>115</v>
      </c>
      <c r="H106" s="5">
        <v>567.31</v>
      </c>
      <c r="I106" s="6"/>
      <c r="J106" s="5">
        <v>567.33</v>
      </c>
      <c r="K106" s="6"/>
      <c r="L106" s="5">
        <v>567.33</v>
      </c>
      <c r="M106" s="6"/>
      <c r="N106" s="5">
        <v>567.33</v>
      </c>
      <c r="O106" s="6"/>
      <c r="P106" s="5">
        <v>567.33</v>
      </c>
      <c r="Q106" s="6"/>
      <c r="R106" s="5">
        <v>567.33</v>
      </c>
      <c r="S106" s="6"/>
      <c r="T106" s="5">
        <v>567.33</v>
      </c>
      <c r="U106" s="6"/>
      <c r="V106" s="5">
        <v>567.33</v>
      </c>
      <c r="W106" s="6"/>
      <c r="X106" s="5">
        <v>567.33</v>
      </c>
      <c r="Y106" s="6"/>
      <c r="Z106" s="5">
        <v>567.33</v>
      </c>
      <c r="AA106" s="6"/>
      <c r="AB106" s="5">
        <v>567.33</v>
      </c>
      <c r="AC106" s="6"/>
      <c r="AD106" s="5">
        <v>567.33</v>
      </c>
      <c r="AE106" s="6"/>
      <c r="AF106" s="5">
        <f t="shared" si="4"/>
        <v>6807.94</v>
      </c>
    </row>
    <row r="107" spans="6:32" ht="15">
      <c r="F107" s="2" t="s">
        <v>116</v>
      </c>
      <c r="H107" s="5">
        <v>567.31</v>
      </c>
      <c r="I107" s="6"/>
      <c r="J107" s="5">
        <v>567.33</v>
      </c>
      <c r="K107" s="6"/>
      <c r="L107" s="5">
        <v>567.33</v>
      </c>
      <c r="M107" s="6"/>
      <c r="N107" s="5">
        <v>567.33</v>
      </c>
      <c r="O107" s="6"/>
      <c r="P107" s="5">
        <v>567.33</v>
      </c>
      <c r="Q107" s="6"/>
      <c r="R107" s="5">
        <v>567.33</v>
      </c>
      <c r="S107" s="6"/>
      <c r="T107" s="5">
        <v>567.33</v>
      </c>
      <c r="U107" s="6"/>
      <c r="V107" s="5">
        <v>567.33</v>
      </c>
      <c r="W107" s="6"/>
      <c r="X107" s="5">
        <v>567.33</v>
      </c>
      <c r="Y107" s="6"/>
      <c r="Z107" s="5">
        <v>567.33</v>
      </c>
      <c r="AA107" s="6"/>
      <c r="AB107" s="5">
        <v>567.33</v>
      </c>
      <c r="AC107" s="6"/>
      <c r="AD107" s="5">
        <v>567.33</v>
      </c>
      <c r="AE107" s="6"/>
      <c r="AF107" s="5">
        <f t="shared" si="4"/>
        <v>6807.94</v>
      </c>
    </row>
    <row r="108" spans="6:32" ht="15">
      <c r="F108" s="2" t="s">
        <v>117</v>
      </c>
      <c r="H108" s="5">
        <v>397.13</v>
      </c>
      <c r="I108" s="6"/>
      <c r="J108" s="5">
        <v>397.13</v>
      </c>
      <c r="K108" s="6"/>
      <c r="L108" s="5">
        <v>397.13</v>
      </c>
      <c r="M108" s="6"/>
      <c r="N108" s="5">
        <v>397.13</v>
      </c>
      <c r="O108" s="6"/>
      <c r="P108" s="5">
        <v>397.13</v>
      </c>
      <c r="Q108" s="6"/>
      <c r="R108" s="5">
        <v>397.13</v>
      </c>
      <c r="S108" s="6"/>
      <c r="T108" s="5">
        <v>397.13</v>
      </c>
      <c r="U108" s="6"/>
      <c r="V108" s="5">
        <v>397.13</v>
      </c>
      <c r="W108" s="6"/>
      <c r="X108" s="5">
        <v>397.13</v>
      </c>
      <c r="Y108" s="6"/>
      <c r="Z108" s="5">
        <v>397.13</v>
      </c>
      <c r="AA108" s="6"/>
      <c r="AB108" s="5">
        <v>397.13</v>
      </c>
      <c r="AC108" s="6"/>
      <c r="AD108" s="5">
        <v>397.13</v>
      </c>
      <c r="AE108" s="6"/>
      <c r="AF108" s="5">
        <f t="shared" si="4"/>
        <v>4765.56</v>
      </c>
    </row>
    <row r="109" spans="6:32" ht="15">
      <c r="F109" s="2" t="s">
        <v>118</v>
      </c>
      <c r="H109" s="5">
        <v>453.89</v>
      </c>
      <c r="I109" s="6"/>
      <c r="J109" s="5">
        <v>453.86</v>
      </c>
      <c r="K109" s="6"/>
      <c r="L109" s="5">
        <v>453.86</v>
      </c>
      <c r="M109" s="6"/>
      <c r="N109" s="5">
        <v>453.86</v>
      </c>
      <c r="O109" s="6"/>
      <c r="P109" s="5">
        <v>453.86</v>
      </c>
      <c r="Q109" s="6"/>
      <c r="R109" s="5">
        <v>453.86</v>
      </c>
      <c r="S109" s="6"/>
      <c r="T109" s="5">
        <v>453.86</v>
      </c>
      <c r="U109" s="6"/>
      <c r="V109" s="5">
        <v>453.86</v>
      </c>
      <c r="W109" s="6"/>
      <c r="X109" s="5">
        <v>453.86</v>
      </c>
      <c r="Y109" s="6"/>
      <c r="Z109" s="5">
        <v>453.86</v>
      </c>
      <c r="AA109" s="6"/>
      <c r="AB109" s="5">
        <v>453.86</v>
      </c>
      <c r="AC109" s="6"/>
      <c r="AD109" s="5">
        <v>453.86</v>
      </c>
      <c r="AE109" s="6"/>
      <c r="AF109" s="5">
        <f t="shared" si="4"/>
        <v>5446.35</v>
      </c>
    </row>
    <row r="110" spans="6:32" ht="15">
      <c r="F110" s="2" t="s">
        <v>119</v>
      </c>
      <c r="H110" s="5">
        <v>453.89</v>
      </c>
      <c r="I110" s="6"/>
      <c r="J110" s="5">
        <v>453.86</v>
      </c>
      <c r="K110" s="6"/>
      <c r="L110" s="5">
        <v>453.86</v>
      </c>
      <c r="M110" s="6"/>
      <c r="N110" s="5">
        <v>453.86</v>
      </c>
      <c r="O110" s="6"/>
      <c r="P110" s="5">
        <v>453.86</v>
      </c>
      <c r="Q110" s="6"/>
      <c r="R110" s="5">
        <v>453.86</v>
      </c>
      <c r="S110" s="6"/>
      <c r="T110" s="5">
        <v>453.86</v>
      </c>
      <c r="U110" s="6"/>
      <c r="V110" s="5">
        <v>453.86</v>
      </c>
      <c r="W110" s="6"/>
      <c r="X110" s="5">
        <v>453.86</v>
      </c>
      <c r="Y110" s="6"/>
      <c r="Z110" s="5">
        <v>453.86</v>
      </c>
      <c r="AA110" s="6"/>
      <c r="AB110" s="5">
        <v>453.86</v>
      </c>
      <c r="AC110" s="6"/>
      <c r="AD110" s="5">
        <v>453.86</v>
      </c>
      <c r="AE110" s="6"/>
      <c r="AF110" s="5">
        <f t="shared" si="4"/>
        <v>5446.35</v>
      </c>
    </row>
    <row r="111" spans="6:32" ht="15">
      <c r="F111" s="2" t="s">
        <v>120</v>
      </c>
      <c r="H111" s="5">
        <v>453.89</v>
      </c>
      <c r="I111" s="6"/>
      <c r="J111" s="5">
        <v>453.86</v>
      </c>
      <c r="K111" s="6"/>
      <c r="L111" s="5">
        <v>453.86</v>
      </c>
      <c r="M111" s="6"/>
      <c r="N111" s="5">
        <v>453.86</v>
      </c>
      <c r="O111" s="6"/>
      <c r="P111" s="5">
        <v>453.86</v>
      </c>
      <c r="Q111" s="6"/>
      <c r="R111" s="5">
        <v>453.86</v>
      </c>
      <c r="S111" s="6"/>
      <c r="T111" s="5">
        <v>453.86</v>
      </c>
      <c r="U111" s="6"/>
      <c r="V111" s="5">
        <v>453.86</v>
      </c>
      <c r="W111" s="6"/>
      <c r="X111" s="5">
        <v>453.86</v>
      </c>
      <c r="Y111" s="6"/>
      <c r="Z111" s="5">
        <v>453.86</v>
      </c>
      <c r="AA111" s="6"/>
      <c r="AB111" s="5">
        <v>453.86</v>
      </c>
      <c r="AC111" s="6"/>
      <c r="AD111" s="5">
        <v>453.86</v>
      </c>
      <c r="AE111" s="6"/>
      <c r="AF111" s="5">
        <f t="shared" si="4"/>
        <v>5446.35</v>
      </c>
    </row>
    <row r="112" spans="6:32" ht="15">
      <c r="F112" s="2" t="s">
        <v>121</v>
      </c>
      <c r="H112" s="5">
        <v>453.89</v>
      </c>
      <c r="I112" s="6"/>
      <c r="J112" s="5">
        <v>453.86</v>
      </c>
      <c r="K112" s="6"/>
      <c r="L112" s="5">
        <v>453.86</v>
      </c>
      <c r="M112" s="6"/>
      <c r="N112" s="5">
        <v>453.86</v>
      </c>
      <c r="O112" s="6"/>
      <c r="P112" s="5">
        <v>453.86</v>
      </c>
      <c r="Q112" s="6"/>
      <c r="R112" s="5">
        <v>453.86</v>
      </c>
      <c r="S112" s="6"/>
      <c r="T112" s="5">
        <v>453.86</v>
      </c>
      <c r="U112" s="6"/>
      <c r="V112" s="5">
        <v>453.86</v>
      </c>
      <c r="W112" s="6"/>
      <c r="X112" s="5">
        <v>453.86</v>
      </c>
      <c r="Y112" s="6"/>
      <c r="Z112" s="5">
        <v>453.86</v>
      </c>
      <c r="AA112" s="6"/>
      <c r="AB112" s="5">
        <v>453.86</v>
      </c>
      <c r="AC112" s="6"/>
      <c r="AD112" s="5">
        <v>453.86</v>
      </c>
      <c r="AE112" s="6"/>
      <c r="AF112" s="5">
        <f t="shared" si="4"/>
        <v>5446.35</v>
      </c>
    </row>
    <row r="113" spans="6:32" ht="15">
      <c r="F113" s="2" t="s">
        <v>122</v>
      </c>
      <c r="H113" s="5">
        <v>397.13</v>
      </c>
      <c r="I113" s="6"/>
      <c r="J113" s="5">
        <v>397.13</v>
      </c>
      <c r="K113" s="6"/>
      <c r="L113" s="5">
        <v>397.13</v>
      </c>
      <c r="M113" s="6"/>
      <c r="N113" s="5">
        <v>397.13</v>
      </c>
      <c r="O113" s="6"/>
      <c r="P113" s="5">
        <v>397.13</v>
      </c>
      <c r="Q113" s="6"/>
      <c r="R113" s="5">
        <v>397.13</v>
      </c>
      <c r="S113" s="6"/>
      <c r="T113" s="5">
        <v>397.13</v>
      </c>
      <c r="U113" s="6"/>
      <c r="V113" s="5">
        <v>397.13</v>
      </c>
      <c r="W113" s="6"/>
      <c r="X113" s="5">
        <v>397.13</v>
      </c>
      <c r="Y113" s="6"/>
      <c r="Z113" s="5">
        <v>397.13</v>
      </c>
      <c r="AA113" s="6"/>
      <c r="AB113" s="5">
        <v>397.13</v>
      </c>
      <c r="AC113" s="6"/>
      <c r="AD113" s="5">
        <v>397.13</v>
      </c>
      <c r="AE113" s="6"/>
      <c r="AF113" s="5">
        <f t="shared" si="4"/>
        <v>4765.56</v>
      </c>
    </row>
    <row r="114" spans="6:32" ht="15">
      <c r="F114" s="2" t="s">
        <v>123</v>
      </c>
      <c r="H114" s="5">
        <v>397.13</v>
      </c>
      <c r="I114" s="6"/>
      <c r="J114" s="5">
        <v>397.13</v>
      </c>
      <c r="K114" s="6"/>
      <c r="L114" s="5">
        <v>397.13</v>
      </c>
      <c r="M114" s="6"/>
      <c r="N114" s="5">
        <v>397.13</v>
      </c>
      <c r="O114" s="6"/>
      <c r="P114" s="5">
        <v>397.13</v>
      </c>
      <c r="Q114" s="6"/>
      <c r="R114" s="5">
        <v>397.13</v>
      </c>
      <c r="S114" s="6"/>
      <c r="T114" s="5">
        <v>397.13</v>
      </c>
      <c r="U114" s="6"/>
      <c r="V114" s="5">
        <v>397.13</v>
      </c>
      <c r="W114" s="6"/>
      <c r="X114" s="5">
        <v>397.13</v>
      </c>
      <c r="Y114" s="6"/>
      <c r="Z114" s="5">
        <v>397.13</v>
      </c>
      <c r="AA114" s="6"/>
      <c r="AB114" s="5">
        <v>397.13</v>
      </c>
      <c r="AC114" s="6"/>
      <c r="AD114" s="5">
        <v>397.13</v>
      </c>
      <c r="AE114" s="6"/>
      <c r="AF114" s="5">
        <f t="shared" si="4"/>
        <v>4765.56</v>
      </c>
    </row>
    <row r="115" spans="6:32" ht="15">
      <c r="F115" s="2" t="s">
        <v>124</v>
      </c>
      <c r="H115" s="5">
        <v>567.31</v>
      </c>
      <c r="I115" s="6"/>
      <c r="J115" s="5">
        <v>567.33</v>
      </c>
      <c r="K115" s="6"/>
      <c r="L115" s="5">
        <v>567.33</v>
      </c>
      <c r="M115" s="6"/>
      <c r="N115" s="5">
        <v>567.33</v>
      </c>
      <c r="O115" s="6"/>
      <c r="P115" s="5">
        <v>567.33</v>
      </c>
      <c r="Q115" s="6"/>
      <c r="R115" s="5">
        <v>567.33</v>
      </c>
      <c r="S115" s="6"/>
      <c r="T115" s="5">
        <v>567.33</v>
      </c>
      <c r="U115" s="6"/>
      <c r="V115" s="5">
        <v>567.33</v>
      </c>
      <c r="W115" s="6"/>
      <c r="X115" s="5">
        <v>567.33</v>
      </c>
      <c r="Y115" s="6"/>
      <c r="Z115" s="5">
        <v>567.33</v>
      </c>
      <c r="AA115" s="6"/>
      <c r="AB115" s="5">
        <v>567.33</v>
      </c>
      <c r="AC115" s="6"/>
      <c r="AD115" s="5">
        <v>567.33</v>
      </c>
      <c r="AE115" s="6"/>
      <c r="AF115" s="5">
        <f t="shared" si="4"/>
        <v>6807.94</v>
      </c>
    </row>
    <row r="116" spans="6:32" ht="15">
      <c r="F116" s="2" t="s">
        <v>125</v>
      </c>
      <c r="H116" s="5">
        <v>453.89</v>
      </c>
      <c r="I116" s="6"/>
      <c r="J116" s="5">
        <v>453.86</v>
      </c>
      <c r="K116" s="6"/>
      <c r="L116" s="5">
        <v>453.86</v>
      </c>
      <c r="M116" s="6"/>
      <c r="N116" s="5">
        <v>453.86</v>
      </c>
      <c r="O116" s="6"/>
      <c r="P116" s="5">
        <v>453.86</v>
      </c>
      <c r="Q116" s="6"/>
      <c r="R116" s="5">
        <v>453.86</v>
      </c>
      <c r="S116" s="6"/>
      <c r="T116" s="5">
        <v>453.86</v>
      </c>
      <c r="U116" s="6"/>
      <c r="V116" s="5">
        <v>453.86</v>
      </c>
      <c r="W116" s="6"/>
      <c r="X116" s="5">
        <v>453.86</v>
      </c>
      <c r="Y116" s="6"/>
      <c r="Z116" s="5">
        <v>453.86</v>
      </c>
      <c r="AA116" s="6"/>
      <c r="AB116" s="5">
        <v>453.86</v>
      </c>
      <c r="AC116" s="6"/>
      <c r="AD116" s="5">
        <v>453.86</v>
      </c>
      <c r="AE116" s="6"/>
      <c r="AF116" s="5">
        <f t="shared" si="4"/>
        <v>5446.35</v>
      </c>
    </row>
    <row r="117" spans="6:32" ht="15">
      <c r="F117" s="2" t="s">
        <v>126</v>
      </c>
      <c r="H117" s="5">
        <v>453.89</v>
      </c>
      <c r="I117" s="6"/>
      <c r="J117" s="5">
        <v>453.86</v>
      </c>
      <c r="K117" s="6"/>
      <c r="L117" s="5">
        <v>453.86</v>
      </c>
      <c r="M117" s="6"/>
      <c r="N117" s="5">
        <v>453.86</v>
      </c>
      <c r="O117" s="6"/>
      <c r="P117" s="5">
        <v>453.86</v>
      </c>
      <c r="Q117" s="6"/>
      <c r="R117" s="5">
        <v>453.86</v>
      </c>
      <c r="S117" s="6"/>
      <c r="T117" s="5">
        <v>453.86</v>
      </c>
      <c r="U117" s="6"/>
      <c r="V117" s="5">
        <v>453.86</v>
      </c>
      <c r="W117" s="6"/>
      <c r="X117" s="5">
        <v>453.86</v>
      </c>
      <c r="Y117" s="6"/>
      <c r="Z117" s="5">
        <v>453.86</v>
      </c>
      <c r="AA117" s="6"/>
      <c r="AB117" s="5">
        <v>453.86</v>
      </c>
      <c r="AC117" s="6"/>
      <c r="AD117" s="5">
        <v>453.86</v>
      </c>
      <c r="AE117" s="6"/>
      <c r="AF117" s="5">
        <f t="shared" si="4"/>
        <v>5446.35</v>
      </c>
    </row>
    <row r="118" spans="6:32" ht="15">
      <c r="F118" s="2" t="s">
        <v>127</v>
      </c>
      <c r="H118" s="5">
        <v>340.36</v>
      </c>
      <c r="I118" s="6"/>
      <c r="J118" s="5">
        <v>340.4</v>
      </c>
      <c r="K118" s="6"/>
      <c r="L118" s="5">
        <v>340.4</v>
      </c>
      <c r="M118" s="6"/>
      <c r="N118" s="5">
        <v>340.4</v>
      </c>
      <c r="O118" s="6"/>
      <c r="P118" s="5">
        <v>340.4</v>
      </c>
      <c r="Q118" s="6"/>
      <c r="R118" s="5">
        <v>340.4</v>
      </c>
      <c r="S118" s="6"/>
      <c r="T118" s="5">
        <v>340.4</v>
      </c>
      <c r="U118" s="6"/>
      <c r="V118" s="5">
        <v>340.4</v>
      </c>
      <c r="W118" s="6"/>
      <c r="X118" s="5">
        <v>340.4</v>
      </c>
      <c r="Y118" s="6"/>
      <c r="Z118" s="5">
        <v>340.4</v>
      </c>
      <c r="AA118" s="6"/>
      <c r="AB118" s="5">
        <v>340.4</v>
      </c>
      <c r="AC118" s="6"/>
      <c r="AD118" s="5">
        <v>340.4</v>
      </c>
      <c r="AE118" s="6"/>
      <c r="AF118" s="5">
        <f t="shared" si="4"/>
        <v>4084.76</v>
      </c>
    </row>
    <row r="119" spans="6:32" ht="15.75" thickBot="1">
      <c r="F119" s="2" t="s">
        <v>128</v>
      </c>
      <c r="H119" s="7">
        <v>340.36</v>
      </c>
      <c r="I119" s="6"/>
      <c r="J119" s="7">
        <v>340.4</v>
      </c>
      <c r="K119" s="6"/>
      <c r="L119" s="7">
        <v>340.4</v>
      </c>
      <c r="M119" s="6"/>
      <c r="N119" s="7">
        <v>340.4</v>
      </c>
      <c r="O119" s="6"/>
      <c r="P119" s="7">
        <v>340.4</v>
      </c>
      <c r="Q119" s="6"/>
      <c r="R119" s="7">
        <v>340.4</v>
      </c>
      <c r="S119" s="6"/>
      <c r="T119" s="7">
        <v>340.4</v>
      </c>
      <c r="U119" s="6"/>
      <c r="V119" s="7">
        <v>340.4</v>
      </c>
      <c r="W119" s="6"/>
      <c r="X119" s="7">
        <v>340.4</v>
      </c>
      <c r="Y119" s="6"/>
      <c r="Z119" s="7">
        <v>340.4</v>
      </c>
      <c r="AA119" s="6"/>
      <c r="AB119" s="7">
        <v>340.4</v>
      </c>
      <c r="AC119" s="6"/>
      <c r="AD119" s="7">
        <v>340.4</v>
      </c>
      <c r="AE119" s="6"/>
      <c r="AF119" s="7">
        <f t="shared" si="4"/>
        <v>4084.76</v>
      </c>
    </row>
    <row r="120" spans="5:32" ht="15">
      <c r="E120" s="2" t="s">
        <v>129</v>
      </c>
      <c r="H120" s="5">
        <f>ROUND(SUM(H80:H119),5)</f>
        <v>43041.47</v>
      </c>
      <c r="I120" s="6"/>
      <c r="J120" s="5">
        <f>ROUND(SUM(J80:J119),5)</f>
        <v>43041.28</v>
      </c>
      <c r="K120" s="6"/>
      <c r="L120" s="5">
        <f>ROUND(SUM(L80:L119),5)</f>
        <v>43041.28</v>
      </c>
      <c r="M120" s="6"/>
      <c r="N120" s="5">
        <f>ROUND(SUM(N80:N119),5)</f>
        <v>43041.28</v>
      </c>
      <c r="O120" s="6"/>
      <c r="P120" s="5">
        <f>ROUND(SUM(P80:P119),5)</f>
        <v>43041.28</v>
      </c>
      <c r="Q120" s="6"/>
      <c r="R120" s="5">
        <f>ROUND(SUM(R80:R119),5)</f>
        <v>43041.28</v>
      </c>
      <c r="S120" s="6"/>
      <c r="T120" s="5">
        <f>ROUND(SUM(T80:T119),5)</f>
        <v>43041.28</v>
      </c>
      <c r="U120" s="6"/>
      <c r="V120" s="5">
        <f>ROUND(SUM(V80:V119),5)</f>
        <v>43041.28</v>
      </c>
      <c r="W120" s="6"/>
      <c r="X120" s="5">
        <f>ROUND(SUM(X80:X119),5)</f>
        <v>43041.28</v>
      </c>
      <c r="Y120" s="6"/>
      <c r="Z120" s="5">
        <f>ROUND(SUM(Z80:Z119),5)</f>
        <v>43041.28</v>
      </c>
      <c r="AA120" s="6"/>
      <c r="AB120" s="5">
        <f>ROUND(SUM(AB80:AB119),5)</f>
        <v>43041.28</v>
      </c>
      <c r="AC120" s="6"/>
      <c r="AD120" s="5">
        <f>ROUND(SUM(AD80:AD119),5)</f>
        <v>43041.28</v>
      </c>
      <c r="AE120" s="6"/>
      <c r="AF120" s="5">
        <f t="shared" si="4"/>
        <v>516495.55</v>
      </c>
    </row>
    <row r="121" spans="5:32" ht="30" customHeight="1">
      <c r="E121" s="2" t="s">
        <v>130</v>
      </c>
      <c r="H121" s="5">
        <v>4304.12</v>
      </c>
      <c r="I121" s="6"/>
      <c r="J121" s="5">
        <v>4304.13</v>
      </c>
      <c r="K121" s="6"/>
      <c r="L121" s="5">
        <v>4304.13</v>
      </c>
      <c r="M121" s="6"/>
      <c r="N121" s="5">
        <v>4304.13</v>
      </c>
      <c r="O121" s="6"/>
      <c r="P121" s="5">
        <v>4304.13</v>
      </c>
      <c r="Q121" s="6"/>
      <c r="R121" s="5">
        <v>4304.13</v>
      </c>
      <c r="S121" s="6"/>
      <c r="T121" s="5">
        <v>4304.13</v>
      </c>
      <c r="U121" s="6"/>
      <c r="V121" s="5">
        <v>4304.13</v>
      </c>
      <c r="W121" s="6"/>
      <c r="X121" s="5">
        <v>4304.13</v>
      </c>
      <c r="Y121" s="6"/>
      <c r="Z121" s="5">
        <v>4304.13</v>
      </c>
      <c r="AA121" s="6"/>
      <c r="AB121" s="5">
        <v>4304.13</v>
      </c>
      <c r="AC121" s="6"/>
      <c r="AD121" s="5">
        <v>4304.13</v>
      </c>
      <c r="AE121" s="6"/>
      <c r="AF121" s="5">
        <f t="shared" si="4"/>
        <v>51649.55</v>
      </c>
    </row>
    <row r="122" spans="5:32" ht="15">
      <c r="E122" s="2" t="s">
        <v>131</v>
      </c>
      <c r="H122" s="5"/>
      <c r="I122" s="6"/>
      <c r="J122" s="5"/>
      <c r="K122" s="6"/>
      <c r="L122" s="5"/>
      <c r="M122" s="6"/>
      <c r="N122" s="5"/>
      <c r="O122" s="6"/>
      <c r="P122" s="5"/>
      <c r="Q122" s="6"/>
      <c r="R122" s="5"/>
      <c r="S122" s="6"/>
      <c r="T122" s="5"/>
      <c r="U122" s="6"/>
      <c r="V122" s="5"/>
      <c r="W122" s="6"/>
      <c r="X122" s="5"/>
      <c r="Y122" s="6"/>
      <c r="Z122" s="5"/>
      <c r="AA122" s="6"/>
      <c r="AB122" s="5"/>
      <c r="AC122" s="6"/>
      <c r="AD122" s="5"/>
      <c r="AE122" s="6"/>
      <c r="AF122" s="5"/>
    </row>
    <row r="123" spans="6:32" ht="15">
      <c r="F123" s="2" t="s">
        <v>132</v>
      </c>
      <c r="H123" s="5">
        <v>500</v>
      </c>
      <c r="I123" s="6"/>
      <c r="J123" s="5">
        <v>500</v>
      </c>
      <c r="K123" s="6"/>
      <c r="L123" s="5">
        <v>500</v>
      </c>
      <c r="M123" s="6"/>
      <c r="N123" s="5">
        <v>500</v>
      </c>
      <c r="O123" s="6"/>
      <c r="P123" s="5">
        <v>500</v>
      </c>
      <c r="Q123" s="6"/>
      <c r="R123" s="5">
        <v>500</v>
      </c>
      <c r="S123" s="6"/>
      <c r="T123" s="5">
        <v>500</v>
      </c>
      <c r="U123" s="6"/>
      <c r="V123" s="5">
        <v>500</v>
      </c>
      <c r="W123" s="6"/>
      <c r="X123" s="5">
        <v>500</v>
      </c>
      <c r="Y123" s="6"/>
      <c r="Z123" s="5">
        <v>500</v>
      </c>
      <c r="AA123" s="6"/>
      <c r="AB123" s="5">
        <v>500</v>
      </c>
      <c r="AC123" s="6"/>
      <c r="AD123" s="5">
        <v>500</v>
      </c>
      <c r="AE123" s="6"/>
      <c r="AF123" s="5">
        <f>ROUND(SUM(H123:AD123),5)</f>
        <v>6000</v>
      </c>
    </row>
    <row r="124" spans="6:32" ht="15">
      <c r="F124" s="2" t="s">
        <v>133</v>
      </c>
      <c r="H124" s="5">
        <v>3342.68</v>
      </c>
      <c r="I124" s="6"/>
      <c r="J124" s="5">
        <v>3342.69</v>
      </c>
      <c r="K124" s="6"/>
      <c r="L124" s="5">
        <v>3342.69</v>
      </c>
      <c r="M124" s="6"/>
      <c r="N124" s="5">
        <v>3342.69</v>
      </c>
      <c r="O124" s="6"/>
      <c r="P124" s="5">
        <v>3342.69</v>
      </c>
      <c r="Q124" s="6"/>
      <c r="R124" s="5">
        <v>3342.69</v>
      </c>
      <c r="S124" s="6"/>
      <c r="T124" s="5">
        <v>3342.69</v>
      </c>
      <c r="U124" s="6"/>
      <c r="V124" s="5">
        <v>3342.69</v>
      </c>
      <c r="W124" s="6"/>
      <c r="X124" s="5">
        <v>3342.69</v>
      </c>
      <c r="Y124" s="6"/>
      <c r="Z124" s="5">
        <v>3342.69</v>
      </c>
      <c r="AA124" s="6"/>
      <c r="AB124" s="5">
        <v>3342.69</v>
      </c>
      <c r="AC124" s="6"/>
      <c r="AD124" s="5">
        <v>3342.69</v>
      </c>
      <c r="AE124" s="6"/>
      <c r="AF124" s="5">
        <f>ROUND(SUM(H124:AD124),5)</f>
        <v>40112.27</v>
      </c>
    </row>
    <row r="125" spans="6:32" ht="15.75" thickBot="1">
      <c r="F125" s="2" t="s">
        <v>134</v>
      </c>
      <c r="H125" s="7">
        <v>2152.01</v>
      </c>
      <c r="I125" s="6"/>
      <c r="J125" s="7">
        <v>2152.07</v>
      </c>
      <c r="K125" s="6"/>
      <c r="L125" s="7">
        <v>2152.07</v>
      </c>
      <c r="M125" s="6"/>
      <c r="N125" s="7">
        <v>2152.07</v>
      </c>
      <c r="O125" s="6"/>
      <c r="P125" s="7">
        <v>2152.07</v>
      </c>
      <c r="Q125" s="6"/>
      <c r="R125" s="7">
        <v>2152.07</v>
      </c>
      <c r="S125" s="6"/>
      <c r="T125" s="7">
        <v>2152.07</v>
      </c>
      <c r="U125" s="6"/>
      <c r="V125" s="7">
        <v>2152.07</v>
      </c>
      <c r="W125" s="6"/>
      <c r="X125" s="7">
        <v>2152.07</v>
      </c>
      <c r="Y125" s="6"/>
      <c r="Z125" s="7">
        <v>2152.07</v>
      </c>
      <c r="AA125" s="6"/>
      <c r="AB125" s="7">
        <v>2152.07</v>
      </c>
      <c r="AC125" s="6"/>
      <c r="AD125" s="7">
        <v>2152.07</v>
      </c>
      <c r="AE125" s="6"/>
      <c r="AF125" s="7">
        <f>ROUND(SUM(H125:AD125),5)</f>
        <v>25824.78</v>
      </c>
    </row>
    <row r="126" spans="5:32" ht="15">
      <c r="E126" s="2" t="s">
        <v>135</v>
      </c>
      <c r="H126" s="5">
        <f>ROUND(SUM(H122:H125),5)</f>
        <v>5994.69</v>
      </c>
      <c r="I126" s="6"/>
      <c r="J126" s="5">
        <f>ROUND(SUM(J122:J125),5)</f>
        <v>5994.76</v>
      </c>
      <c r="K126" s="6"/>
      <c r="L126" s="5">
        <f>ROUND(SUM(L122:L125),5)</f>
        <v>5994.76</v>
      </c>
      <c r="M126" s="6"/>
      <c r="N126" s="5">
        <f>ROUND(SUM(N122:N125),5)</f>
        <v>5994.76</v>
      </c>
      <c r="O126" s="6"/>
      <c r="P126" s="5">
        <f>ROUND(SUM(P122:P125),5)</f>
        <v>5994.76</v>
      </c>
      <c r="Q126" s="6"/>
      <c r="R126" s="5">
        <f>ROUND(SUM(R122:R125),5)</f>
        <v>5994.76</v>
      </c>
      <c r="S126" s="6"/>
      <c r="T126" s="5">
        <f>ROUND(SUM(T122:T125),5)</f>
        <v>5994.76</v>
      </c>
      <c r="U126" s="6"/>
      <c r="V126" s="5">
        <f>ROUND(SUM(V122:V125),5)</f>
        <v>5994.76</v>
      </c>
      <c r="W126" s="6"/>
      <c r="X126" s="5">
        <f>ROUND(SUM(X122:X125),5)</f>
        <v>5994.76</v>
      </c>
      <c r="Y126" s="6"/>
      <c r="Z126" s="5">
        <f>ROUND(SUM(Z122:Z125),5)</f>
        <v>5994.76</v>
      </c>
      <c r="AA126" s="6"/>
      <c r="AB126" s="5">
        <f>ROUND(SUM(AB122:AB125),5)</f>
        <v>5994.76</v>
      </c>
      <c r="AC126" s="6"/>
      <c r="AD126" s="5">
        <f>ROUND(SUM(AD122:AD125),5)</f>
        <v>5994.76</v>
      </c>
      <c r="AE126" s="6"/>
      <c r="AF126" s="5">
        <f>ROUND(SUM(H126:AD126),5)</f>
        <v>71937.05</v>
      </c>
    </row>
    <row r="127" spans="5:32" ht="30" customHeight="1">
      <c r="E127" s="2" t="s">
        <v>136</v>
      </c>
      <c r="H127" s="5"/>
      <c r="I127" s="6"/>
      <c r="J127" s="5"/>
      <c r="K127" s="6"/>
      <c r="L127" s="5"/>
      <c r="M127" s="6"/>
      <c r="N127" s="5"/>
      <c r="O127" s="6"/>
      <c r="P127" s="5"/>
      <c r="Q127" s="6"/>
      <c r="R127" s="5"/>
      <c r="S127" s="6"/>
      <c r="T127" s="5"/>
      <c r="U127" s="6"/>
      <c r="V127" s="5"/>
      <c r="W127" s="6"/>
      <c r="X127" s="5"/>
      <c r="Y127" s="6"/>
      <c r="Z127" s="5"/>
      <c r="AA127" s="6"/>
      <c r="AB127" s="5"/>
      <c r="AC127" s="6"/>
      <c r="AD127" s="5"/>
      <c r="AE127" s="6"/>
      <c r="AF127" s="5"/>
    </row>
    <row r="128" spans="6:32" ht="15">
      <c r="F128" s="2" t="s">
        <v>137</v>
      </c>
      <c r="H128" s="5">
        <v>4166.63</v>
      </c>
      <c r="I128" s="6"/>
      <c r="J128" s="5">
        <v>4166.67</v>
      </c>
      <c r="K128" s="6"/>
      <c r="L128" s="5">
        <v>4166.67</v>
      </c>
      <c r="M128" s="6"/>
      <c r="N128" s="5">
        <v>4166.67</v>
      </c>
      <c r="O128" s="6"/>
      <c r="P128" s="5">
        <v>4166.67</v>
      </c>
      <c r="Q128" s="6"/>
      <c r="R128" s="5">
        <v>4166.67</v>
      </c>
      <c r="S128" s="6"/>
      <c r="T128" s="5">
        <v>4166.67</v>
      </c>
      <c r="U128" s="6"/>
      <c r="V128" s="5">
        <v>4166.67</v>
      </c>
      <c r="W128" s="6"/>
      <c r="X128" s="5">
        <v>4166.67</v>
      </c>
      <c r="Y128" s="6"/>
      <c r="Z128" s="5">
        <v>4166.67</v>
      </c>
      <c r="AA128" s="6"/>
      <c r="AB128" s="5">
        <v>4166.67</v>
      </c>
      <c r="AC128" s="6"/>
      <c r="AD128" s="5">
        <v>4166.67</v>
      </c>
      <c r="AE128" s="6"/>
      <c r="AF128" s="5">
        <f aca="true" t="shared" si="5" ref="AF128:AF146">ROUND(SUM(H128:AD128),5)</f>
        <v>50000</v>
      </c>
    </row>
    <row r="129" spans="6:32" ht="15">
      <c r="F129" s="2" t="s">
        <v>138</v>
      </c>
      <c r="H129" s="5">
        <v>2500</v>
      </c>
      <c r="I129" s="6"/>
      <c r="J129" s="5">
        <v>2500</v>
      </c>
      <c r="K129" s="6"/>
      <c r="L129" s="5">
        <v>2500</v>
      </c>
      <c r="M129" s="6"/>
      <c r="N129" s="5">
        <v>2500</v>
      </c>
      <c r="O129" s="6"/>
      <c r="P129" s="5">
        <v>2500</v>
      </c>
      <c r="Q129" s="6"/>
      <c r="R129" s="5">
        <v>2500</v>
      </c>
      <c r="S129" s="6"/>
      <c r="T129" s="5">
        <v>2500</v>
      </c>
      <c r="U129" s="6"/>
      <c r="V129" s="5">
        <v>2500</v>
      </c>
      <c r="W129" s="6"/>
      <c r="X129" s="5">
        <v>2500</v>
      </c>
      <c r="Y129" s="6"/>
      <c r="Z129" s="5">
        <v>2500</v>
      </c>
      <c r="AA129" s="6"/>
      <c r="AB129" s="5">
        <v>2500</v>
      </c>
      <c r="AC129" s="6"/>
      <c r="AD129" s="5">
        <v>2500</v>
      </c>
      <c r="AE129" s="6"/>
      <c r="AF129" s="5">
        <f t="shared" si="5"/>
        <v>30000</v>
      </c>
    </row>
    <row r="130" spans="6:32" ht="15">
      <c r="F130" s="2" t="s">
        <v>139</v>
      </c>
      <c r="H130" s="5">
        <v>2000</v>
      </c>
      <c r="I130" s="6"/>
      <c r="J130" s="5">
        <v>2000</v>
      </c>
      <c r="K130" s="6"/>
      <c r="L130" s="5">
        <v>2000</v>
      </c>
      <c r="M130" s="6"/>
      <c r="N130" s="5">
        <v>2000</v>
      </c>
      <c r="O130" s="6"/>
      <c r="P130" s="5">
        <v>2000</v>
      </c>
      <c r="Q130" s="6"/>
      <c r="R130" s="5">
        <v>2000</v>
      </c>
      <c r="S130" s="6"/>
      <c r="T130" s="5">
        <v>2000</v>
      </c>
      <c r="U130" s="6"/>
      <c r="V130" s="5">
        <v>2000</v>
      </c>
      <c r="W130" s="6"/>
      <c r="X130" s="5">
        <v>2000</v>
      </c>
      <c r="Y130" s="6"/>
      <c r="Z130" s="5">
        <v>2000</v>
      </c>
      <c r="AA130" s="6"/>
      <c r="AB130" s="5">
        <v>2000</v>
      </c>
      <c r="AC130" s="6"/>
      <c r="AD130" s="5">
        <v>2000</v>
      </c>
      <c r="AE130" s="6"/>
      <c r="AF130" s="5">
        <f t="shared" si="5"/>
        <v>24000</v>
      </c>
    </row>
    <row r="131" spans="6:32" ht="15">
      <c r="F131" s="2" t="s">
        <v>140</v>
      </c>
      <c r="H131" s="5">
        <v>2000</v>
      </c>
      <c r="I131" s="6"/>
      <c r="J131" s="5">
        <v>2000</v>
      </c>
      <c r="K131" s="6"/>
      <c r="L131" s="5">
        <v>2000</v>
      </c>
      <c r="M131" s="6"/>
      <c r="N131" s="5">
        <v>2000</v>
      </c>
      <c r="O131" s="6"/>
      <c r="P131" s="5">
        <v>2000</v>
      </c>
      <c r="Q131" s="6"/>
      <c r="R131" s="5">
        <v>2000</v>
      </c>
      <c r="S131" s="6"/>
      <c r="T131" s="5">
        <v>2000</v>
      </c>
      <c r="U131" s="6"/>
      <c r="V131" s="5">
        <v>2000</v>
      </c>
      <c r="W131" s="6"/>
      <c r="X131" s="5">
        <v>2000</v>
      </c>
      <c r="Y131" s="6"/>
      <c r="Z131" s="5">
        <v>2000</v>
      </c>
      <c r="AA131" s="6"/>
      <c r="AB131" s="5">
        <v>2000</v>
      </c>
      <c r="AC131" s="6"/>
      <c r="AD131" s="5">
        <v>2000</v>
      </c>
      <c r="AE131" s="6"/>
      <c r="AF131" s="5">
        <f t="shared" si="5"/>
        <v>24000</v>
      </c>
    </row>
    <row r="132" spans="6:32" ht="15">
      <c r="F132" s="2" t="s">
        <v>141</v>
      </c>
      <c r="H132" s="5">
        <v>20833.33</v>
      </c>
      <c r="I132" s="6"/>
      <c r="J132" s="5"/>
      <c r="K132" s="6"/>
      <c r="L132" s="5"/>
      <c r="M132" s="6"/>
      <c r="N132" s="5"/>
      <c r="O132" s="6"/>
      <c r="P132" s="5"/>
      <c r="Q132" s="6"/>
      <c r="R132" s="5"/>
      <c r="S132" s="6"/>
      <c r="T132" s="5"/>
      <c r="U132" s="6"/>
      <c r="V132" s="5"/>
      <c r="W132" s="6"/>
      <c r="X132" s="5"/>
      <c r="Y132" s="6"/>
      <c r="Z132" s="5"/>
      <c r="AA132" s="6"/>
      <c r="AB132" s="5"/>
      <c r="AC132" s="6"/>
      <c r="AD132" s="5"/>
      <c r="AE132" s="6"/>
      <c r="AF132" s="5">
        <f t="shared" si="5"/>
        <v>20833.33</v>
      </c>
    </row>
    <row r="133" spans="6:32" ht="15">
      <c r="F133" s="2" t="s">
        <v>142</v>
      </c>
      <c r="H133" s="5">
        <v>2500</v>
      </c>
      <c r="I133" s="6"/>
      <c r="J133" s="5">
        <v>2500</v>
      </c>
      <c r="K133" s="6"/>
      <c r="L133" s="5">
        <v>2500</v>
      </c>
      <c r="M133" s="6"/>
      <c r="N133" s="5">
        <v>2500</v>
      </c>
      <c r="O133" s="6"/>
      <c r="P133" s="5">
        <v>2500</v>
      </c>
      <c r="Q133" s="6"/>
      <c r="R133" s="5">
        <v>2500</v>
      </c>
      <c r="S133" s="6"/>
      <c r="T133" s="5">
        <v>2500</v>
      </c>
      <c r="U133" s="6"/>
      <c r="V133" s="5">
        <v>2500</v>
      </c>
      <c r="W133" s="6"/>
      <c r="X133" s="5">
        <v>2500</v>
      </c>
      <c r="Y133" s="6"/>
      <c r="Z133" s="5">
        <v>2500</v>
      </c>
      <c r="AA133" s="6"/>
      <c r="AB133" s="5">
        <v>2500</v>
      </c>
      <c r="AC133" s="6"/>
      <c r="AD133" s="5">
        <v>2500</v>
      </c>
      <c r="AE133" s="6"/>
      <c r="AF133" s="5">
        <f t="shared" si="5"/>
        <v>30000</v>
      </c>
    </row>
    <row r="134" spans="6:32" ht="15">
      <c r="F134" s="2" t="s">
        <v>144</v>
      </c>
      <c r="H134" s="5">
        <v>1000</v>
      </c>
      <c r="I134" s="6"/>
      <c r="J134" s="5">
        <v>1000</v>
      </c>
      <c r="K134" s="6"/>
      <c r="L134" s="5">
        <v>1000</v>
      </c>
      <c r="M134" s="6"/>
      <c r="N134" s="5">
        <v>1000</v>
      </c>
      <c r="O134" s="6"/>
      <c r="P134" s="5">
        <v>1000</v>
      </c>
      <c r="Q134" s="6"/>
      <c r="R134" s="5">
        <v>1000</v>
      </c>
      <c r="S134" s="6"/>
      <c r="T134" s="5">
        <v>1000</v>
      </c>
      <c r="U134" s="6"/>
      <c r="V134" s="5">
        <v>1000</v>
      </c>
      <c r="W134" s="6"/>
      <c r="X134" s="5">
        <v>1000</v>
      </c>
      <c r="Y134" s="6"/>
      <c r="Z134" s="5">
        <v>1000</v>
      </c>
      <c r="AA134" s="6"/>
      <c r="AB134" s="5">
        <v>1000</v>
      </c>
      <c r="AC134" s="6"/>
      <c r="AD134" s="5">
        <v>1000</v>
      </c>
      <c r="AE134" s="6"/>
      <c r="AF134" s="5">
        <f t="shared" si="5"/>
        <v>12000</v>
      </c>
    </row>
    <row r="135" spans="6:32" ht="15">
      <c r="F135" s="2" t="s">
        <v>145</v>
      </c>
      <c r="H135" s="5">
        <v>166.63</v>
      </c>
      <c r="I135" s="6"/>
      <c r="J135" s="5">
        <v>166.67</v>
      </c>
      <c r="K135" s="6"/>
      <c r="L135" s="5">
        <v>166.67</v>
      </c>
      <c r="M135" s="6"/>
      <c r="N135" s="5">
        <v>166.67</v>
      </c>
      <c r="O135" s="6"/>
      <c r="P135" s="5">
        <v>166.67</v>
      </c>
      <c r="Q135" s="6"/>
      <c r="R135" s="5">
        <v>166.67</v>
      </c>
      <c r="S135" s="6"/>
      <c r="T135" s="5">
        <v>166.67</v>
      </c>
      <c r="U135" s="6"/>
      <c r="V135" s="5">
        <v>166.67</v>
      </c>
      <c r="W135" s="6"/>
      <c r="X135" s="5">
        <v>166.67</v>
      </c>
      <c r="Y135" s="6"/>
      <c r="Z135" s="5">
        <v>166.67</v>
      </c>
      <c r="AA135" s="6"/>
      <c r="AB135" s="5">
        <v>166.67</v>
      </c>
      <c r="AC135" s="6"/>
      <c r="AD135" s="5">
        <v>166.67</v>
      </c>
      <c r="AE135" s="6"/>
      <c r="AF135" s="5">
        <f t="shared" si="5"/>
        <v>2000</v>
      </c>
    </row>
    <row r="136" spans="6:32" ht="15">
      <c r="F136" s="2" t="s">
        <v>146</v>
      </c>
      <c r="H136" s="5">
        <v>166.63</v>
      </c>
      <c r="I136" s="6"/>
      <c r="J136" s="5">
        <v>166.67</v>
      </c>
      <c r="K136" s="6"/>
      <c r="L136" s="5">
        <v>166.67</v>
      </c>
      <c r="M136" s="6"/>
      <c r="N136" s="5">
        <v>166.67</v>
      </c>
      <c r="O136" s="6"/>
      <c r="P136" s="5">
        <v>166.67</v>
      </c>
      <c r="Q136" s="6"/>
      <c r="R136" s="5">
        <v>166.67</v>
      </c>
      <c r="S136" s="6"/>
      <c r="T136" s="5">
        <v>166.67</v>
      </c>
      <c r="U136" s="6"/>
      <c r="V136" s="5">
        <v>166.67</v>
      </c>
      <c r="W136" s="6"/>
      <c r="X136" s="5">
        <v>166.67</v>
      </c>
      <c r="Y136" s="6"/>
      <c r="Z136" s="5">
        <v>166.67</v>
      </c>
      <c r="AA136" s="6"/>
      <c r="AB136" s="5">
        <v>166.67</v>
      </c>
      <c r="AC136" s="6"/>
      <c r="AD136" s="5">
        <v>166.67</v>
      </c>
      <c r="AE136" s="6"/>
      <c r="AF136" s="5">
        <f t="shared" si="5"/>
        <v>2000</v>
      </c>
    </row>
    <row r="137" spans="6:32" ht="15">
      <c r="F137" s="2" t="s">
        <v>147</v>
      </c>
      <c r="H137" s="5">
        <v>625</v>
      </c>
      <c r="I137" s="6"/>
      <c r="J137" s="5">
        <v>625</v>
      </c>
      <c r="K137" s="6"/>
      <c r="L137" s="5">
        <v>625</v>
      </c>
      <c r="M137" s="6"/>
      <c r="N137" s="5">
        <v>625</v>
      </c>
      <c r="O137" s="6"/>
      <c r="P137" s="5">
        <v>625</v>
      </c>
      <c r="Q137" s="6"/>
      <c r="R137" s="5">
        <v>625</v>
      </c>
      <c r="S137" s="6"/>
      <c r="T137" s="5">
        <v>625</v>
      </c>
      <c r="U137" s="6"/>
      <c r="V137" s="5">
        <v>625</v>
      </c>
      <c r="W137" s="6"/>
      <c r="X137" s="5">
        <v>625</v>
      </c>
      <c r="Y137" s="6"/>
      <c r="Z137" s="5">
        <v>625</v>
      </c>
      <c r="AA137" s="6"/>
      <c r="AB137" s="5">
        <v>625</v>
      </c>
      <c r="AC137" s="6"/>
      <c r="AD137" s="5">
        <v>625</v>
      </c>
      <c r="AE137" s="6"/>
      <c r="AF137" s="5">
        <f t="shared" si="5"/>
        <v>7500</v>
      </c>
    </row>
    <row r="138" spans="6:32" ht="15">
      <c r="F138" s="2" t="s">
        <v>150</v>
      </c>
      <c r="H138" s="5">
        <v>250</v>
      </c>
      <c r="I138" s="6"/>
      <c r="J138" s="5">
        <v>250</v>
      </c>
      <c r="K138" s="6"/>
      <c r="L138" s="5">
        <v>250</v>
      </c>
      <c r="M138" s="6"/>
      <c r="N138" s="5">
        <v>250</v>
      </c>
      <c r="O138" s="6"/>
      <c r="P138" s="5">
        <v>250</v>
      </c>
      <c r="Q138" s="6"/>
      <c r="R138" s="5">
        <v>250</v>
      </c>
      <c r="S138" s="6"/>
      <c r="T138" s="5">
        <v>250</v>
      </c>
      <c r="U138" s="6"/>
      <c r="V138" s="5">
        <v>250</v>
      </c>
      <c r="W138" s="6"/>
      <c r="X138" s="5">
        <v>250</v>
      </c>
      <c r="Y138" s="6"/>
      <c r="Z138" s="5">
        <v>250</v>
      </c>
      <c r="AA138" s="6"/>
      <c r="AB138" s="5">
        <v>250</v>
      </c>
      <c r="AC138" s="6"/>
      <c r="AD138" s="5">
        <v>250</v>
      </c>
      <c r="AE138" s="6"/>
      <c r="AF138" s="5">
        <f t="shared" si="5"/>
        <v>3000</v>
      </c>
    </row>
    <row r="139" spans="6:32" ht="15">
      <c r="F139" s="2" t="s">
        <v>151</v>
      </c>
      <c r="H139" s="5">
        <v>83.37</v>
      </c>
      <c r="I139" s="6"/>
      <c r="J139" s="5">
        <v>83.33</v>
      </c>
      <c r="K139" s="6"/>
      <c r="L139" s="5">
        <v>83.33</v>
      </c>
      <c r="M139" s="6"/>
      <c r="N139" s="5">
        <v>83.33</v>
      </c>
      <c r="O139" s="6"/>
      <c r="P139" s="5">
        <v>83.33</v>
      </c>
      <c r="Q139" s="6"/>
      <c r="R139" s="5">
        <v>83.33</v>
      </c>
      <c r="S139" s="6"/>
      <c r="T139" s="5">
        <v>83.33</v>
      </c>
      <c r="U139" s="6"/>
      <c r="V139" s="5">
        <v>83.33</v>
      </c>
      <c r="W139" s="6"/>
      <c r="X139" s="5">
        <v>83.33</v>
      </c>
      <c r="Y139" s="6"/>
      <c r="Z139" s="5">
        <v>83.33</v>
      </c>
      <c r="AA139" s="6"/>
      <c r="AB139" s="5">
        <v>83.33</v>
      </c>
      <c r="AC139" s="6"/>
      <c r="AD139" s="5">
        <v>83.33</v>
      </c>
      <c r="AE139" s="6"/>
      <c r="AF139" s="5">
        <f t="shared" si="5"/>
        <v>1000</v>
      </c>
    </row>
    <row r="140" spans="6:32" ht="15">
      <c r="F140" s="2" t="s">
        <v>152</v>
      </c>
      <c r="H140" s="5">
        <v>83.37</v>
      </c>
      <c r="I140" s="6"/>
      <c r="J140" s="5">
        <v>83.33</v>
      </c>
      <c r="K140" s="6"/>
      <c r="L140" s="5">
        <v>83.33</v>
      </c>
      <c r="M140" s="6"/>
      <c r="N140" s="5">
        <v>83.33</v>
      </c>
      <c r="O140" s="6"/>
      <c r="P140" s="5">
        <v>83.33</v>
      </c>
      <c r="Q140" s="6"/>
      <c r="R140" s="5">
        <v>83.33</v>
      </c>
      <c r="S140" s="6"/>
      <c r="T140" s="5">
        <v>83.33</v>
      </c>
      <c r="U140" s="6"/>
      <c r="V140" s="5">
        <v>83.33</v>
      </c>
      <c r="W140" s="6"/>
      <c r="X140" s="5">
        <v>83.33</v>
      </c>
      <c r="Y140" s="6"/>
      <c r="Z140" s="5">
        <v>83.33</v>
      </c>
      <c r="AA140" s="6"/>
      <c r="AB140" s="5">
        <v>83.33</v>
      </c>
      <c r="AC140" s="6"/>
      <c r="AD140" s="5">
        <v>83.33</v>
      </c>
      <c r="AE140" s="6"/>
      <c r="AF140" s="5">
        <f t="shared" si="5"/>
        <v>1000</v>
      </c>
    </row>
    <row r="141" spans="6:32" ht="15">
      <c r="F141" s="2" t="s">
        <v>153</v>
      </c>
      <c r="H141" s="5">
        <v>4166.63</v>
      </c>
      <c r="I141" s="6"/>
      <c r="J141" s="5">
        <v>4166.67</v>
      </c>
      <c r="K141" s="6"/>
      <c r="L141" s="5">
        <v>4166.67</v>
      </c>
      <c r="M141" s="6"/>
      <c r="N141" s="5">
        <v>4166.67</v>
      </c>
      <c r="O141" s="6"/>
      <c r="P141" s="5">
        <v>4166.67</v>
      </c>
      <c r="Q141" s="6"/>
      <c r="R141" s="5">
        <v>4166.67</v>
      </c>
      <c r="S141" s="6"/>
      <c r="T141" s="5">
        <v>4166.67</v>
      </c>
      <c r="U141" s="6"/>
      <c r="V141" s="5">
        <v>4166.67</v>
      </c>
      <c r="W141" s="6"/>
      <c r="X141" s="5">
        <v>4166.67</v>
      </c>
      <c r="Y141" s="6"/>
      <c r="Z141" s="5">
        <v>4166.67</v>
      </c>
      <c r="AA141" s="6"/>
      <c r="AB141" s="5">
        <v>4166.67</v>
      </c>
      <c r="AC141" s="6"/>
      <c r="AD141" s="5">
        <v>4166.67</v>
      </c>
      <c r="AE141" s="6"/>
      <c r="AF141" s="5">
        <f t="shared" si="5"/>
        <v>50000</v>
      </c>
    </row>
    <row r="142" spans="6:32" ht="15.75" thickBot="1">
      <c r="F142" s="2" t="s">
        <v>154</v>
      </c>
      <c r="H142" s="8">
        <v>75163.39</v>
      </c>
      <c r="I142" s="6"/>
      <c r="J142" s="8">
        <v>75163.39</v>
      </c>
      <c r="K142" s="6"/>
      <c r="L142" s="8">
        <v>75163.39</v>
      </c>
      <c r="M142" s="6"/>
      <c r="N142" s="8">
        <v>75163.39</v>
      </c>
      <c r="O142" s="6"/>
      <c r="P142" s="8">
        <v>75163.39</v>
      </c>
      <c r="Q142" s="6"/>
      <c r="R142" s="8">
        <v>75163.39</v>
      </c>
      <c r="S142" s="6"/>
      <c r="T142" s="8">
        <v>75163.39</v>
      </c>
      <c r="U142" s="6"/>
      <c r="V142" s="8">
        <v>75163.39</v>
      </c>
      <c r="W142" s="6"/>
      <c r="X142" s="8">
        <v>75163.39</v>
      </c>
      <c r="Y142" s="6"/>
      <c r="Z142" s="8">
        <v>75163.39</v>
      </c>
      <c r="AA142" s="6"/>
      <c r="AB142" s="8">
        <v>75163.39</v>
      </c>
      <c r="AC142" s="6"/>
      <c r="AD142" s="8">
        <v>75163.39</v>
      </c>
      <c r="AE142" s="6"/>
      <c r="AF142" s="8">
        <f t="shared" si="5"/>
        <v>901960.68</v>
      </c>
    </row>
    <row r="143" spans="5:32" ht="15.75" thickBot="1">
      <c r="E143" s="2" t="s">
        <v>155</v>
      </c>
      <c r="H143" s="9">
        <f>ROUND(SUM(H127:H142),5)</f>
        <v>115704.98</v>
      </c>
      <c r="I143" s="6"/>
      <c r="J143" s="9">
        <f>ROUND(SUM(J127:J142),5)</f>
        <v>94871.73</v>
      </c>
      <c r="K143" s="6"/>
      <c r="L143" s="9">
        <f>ROUND(SUM(L127:L142),5)</f>
        <v>94871.73</v>
      </c>
      <c r="M143" s="6"/>
      <c r="N143" s="9">
        <f>ROUND(SUM(N127:N142),5)</f>
        <v>94871.73</v>
      </c>
      <c r="O143" s="6"/>
      <c r="P143" s="9">
        <f>ROUND(SUM(P127:P142),5)</f>
        <v>94871.73</v>
      </c>
      <c r="Q143" s="6"/>
      <c r="R143" s="9">
        <f>ROUND(SUM(R127:R142),5)</f>
        <v>94871.73</v>
      </c>
      <c r="S143" s="6"/>
      <c r="T143" s="9">
        <f>ROUND(SUM(T127:T142),5)</f>
        <v>94871.73</v>
      </c>
      <c r="U143" s="6"/>
      <c r="V143" s="9">
        <f>ROUND(SUM(V127:V142),5)</f>
        <v>94871.73</v>
      </c>
      <c r="W143" s="6"/>
      <c r="X143" s="9">
        <f>ROUND(SUM(X127:X142),5)</f>
        <v>94871.73</v>
      </c>
      <c r="Y143" s="6"/>
      <c r="Z143" s="9">
        <f>ROUND(SUM(Z127:Z142),5)</f>
        <v>94871.73</v>
      </c>
      <c r="AA143" s="6"/>
      <c r="AB143" s="9">
        <f>ROUND(SUM(AB127:AB142),5)</f>
        <v>94871.73</v>
      </c>
      <c r="AC143" s="6"/>
      <c r="AD143" s="9">
        <f>ROUND(SUM(AD127:AD142),5)</f>
        <v>94871.73</v>
      </c>
      <c r="AE143" s="6"/>
      <c r="AF143" s="9">
        <f t="shared" si="5"/>
        <v>1159294.01</v>
      </c>
    </row>
    <row r="144" spans="4:32" ht="30" customHeight="1" thickBot="1">
      <c r="D144" s="2" t="s">
        <v>156</v>
      </c>
      <c r="H144" s="9">
        <f>ROUND(SUM(H4:H5)+H9+H22+H28+H38+H57+H63+H69+H79+SUM(H120:H121)+H126+H143,5)</f>
        <v>38688415.55</v>
      </c>
      <c r="I144" s="6"/>
      <c r="J144" s="9">
        <f>ROUND(SUM(J4:J5)+J9+J22+J28+J38+J57+J63+J69+J79+SUM(J120:J121)+J126+J143,5)</f>
        <v>664689.5</v>
      </c>
      <c r="K144" s="6"/>
      <c r="L144" s="9">
        <f>ROUND(SUM(L4:L5)+L9+L22+L28+L38+L57+L63+L69+L79+SUM(L120:L121)+L126+L143,5)</f>
        <v>664689.5</v>
      </c>
      <c r="M144" s="6"/>
      <c r="N144" s="9">
        <f>ROUND(SUM(N4:N5)+N9+N22+N28+N38+N57+N63+N69+N79+SUM(N120:N121)+N126+N143,5)</f>
        <v>664689.5</v>
      </c>
      <c r="O144" s="6"/>
      <c r="P144" s="9">
        <f>ROUND(SUM(P4:P5)+P9+P22+P28+P38+P57+P63+P69+P79+SUM(P120:P121)+P126+P143,5)</f>
        <v>664689.5</v>
      </c>
      <c r="Q144" s="6"/>
      <c r="R144" s="9">
        <f>ROUND(SUM(R4:R5)+R9+R22+R28+R38+R57+R63+R69+R79+SUM(R120:R121)+R126+R143,5)</f>
        <v>664689.5</v>
      </c>
      <c r="S144" s="6"/>
      <c r="T144" s="9">
        <f>ROUND(SUM(T4:T5)+T9+T22+T28+T38+T57+T63+T69+T79+SUM(T120:T121)+T126+T143,5)</f>
        <v>664689.5</v>
      </c>
      <c r="U144" s="6"/>
      <c r="V144" s="9">
        <f>ROUND(SUM(V4:V5)+V9+V22+V28+V38+V57+V63+V69+V79+SUM(V120:V121)+V126+V143,5)</f>
        <v>664689.5</v>
      </c>
      <c r="W144" s="6"/>
      <c r="X144" s="9">
        <f>ROUND(SUM(X4:X5)+X9+X22+X28+X38+X57+X63+X69+X79+SUM(X120:X121)+X126+X143,5)</f>
        <v>664689.5</v>
      </c>
      <c r="Y144" s="6"/>
      <c r="Z144" s="9">
        <f>ROUND(SUM(Z4:Z5)+Z9+Z22+Z28+Z38+Z57+Z63+Z69+Z79+SUM(Z120:Z121)+Z126+Z143,5)</f>
        <v>664689.5</v>
      </c>
      <c r="AA144" s="6"/>
      <c r="AB144" s="9">
        <f>ROUND(SUM(AB4:AB5)+AB9+AB22+AB28+AB38+AB57+AB63+AB69+AB79+SUM(AB120:AB121)+AB126+AB143,5)</f>
        <v>664689.5</v>
      </c>
      <c r="AC144" s="6"/>
      <c r="AD144" s="9">
        <f>ROUND(SUM(AD4:AD5)+AD9+AD22+AD28+AD38+AD57+AD63+AD69+AD79+SUM(AD120:AD121)+AD126+AD143,5)</f>
        <v>664689.5</v>
      </c>
      <c r="AE144" s="6"/>
      <c r="AF144" s="9">
        <f t="shared" si="5"/>
        <v>46000000.05</v>
      </c>
    </row>
    <row r="145" spans="2:32" ht="30" customHeight="1" thickBot="1">
      <c r="B145" s="2" t="s">
        <v>157</v>
      </c>
      <c r="H145" s="9">
        <f>ROUND(H3-H144,5)</f>
        <v>-38688415.55</v>
      </c>
      <c r="I145" s="6"/>
      <c r="J145" s="9">
        <f>ROUND(J3-J144,5)</f>
        <v>-664689.5</v>
      </c>
      <c r="K145" s="6"/>
      <c r="L145" s="9">
        <f>ROUND(L3-L144,5)</f>
        <v>-664689.5</v>
      </c>
      <c r="M145" s="6"/>
      <c r="N145" s="9">
        <f>ROUND(N3-N144,5)</f>
        <v>-664689.5</v>
      </c>
      <c r="O145" s="6"/>
      <c r="P145" s="9">
        <f>ROUND(P3-P144,5)</f>
        <v>-664689.5</v>
      </c>
      <c r="Q145" s="6"/>
      <c r="R145" s="9">
        <f>ROUND(R3-R144,5)</f>
        <v>-664689.5</v>
      </c>
      <c r="S145" s="6"/>
      <c r="T145" s="9">
        <f>ROUND(T3-T144,5)</f>
        <v>-664689.5</v>
      </c>
      <c r="U145" s="6"/>
      <c r="V145" s="9">
        <f>ROUND(V3-V144,5)</f>
        <v>-664689.5</v>
      </c>
      <c r="W145" s="6"/>
      <c r="X145" s="9">
        <f>ROUND(X3-X144,5)</f>
        <v>-664689.5</v>
      </c>
      <c r="Y145" s="6"/>
      <c r="Z145" s="9">
        <f>ROUND(Z3-Z144,5)</f>
        <v>-664689.5</v>
      </c>
      <c r="AA145" s="6"/>
      <c r="AB145" s="9">
        <f>ROUND(AB3-AB144,5)</f>
        <v>-664689.5</v>
      </c>
      <c r="AC145" s="6"/>
      <c r="AD145" s="9">
        <f>ROUND(AD3-AD144,5)</f>
        <v>-664689.5</v>
      </c>
      <c r="AE145" s="6"/>
      <c r="AF145" s="9">
        <f t="shared" si="5"/>
        <v>-46000000.05</v>
      </c>
    </row>
    <row r="146" spans="1:32" s="11" customFormat="1" ht="30" customHeight="1" thickBot="1">
      <c r="A146" s="2" t="s">
        <v>158</v>
      </c>
      <c r="B146" s="2"/>
      <c r="C146" s="2"/>
      <c r="D146" s="2"/>
      <c r="E146" s="2"/>
      <c r="F146" s="2"/>
      <c r="G146" s="2"/>
      <c r="H146" s="10">
        <f>H145</f>
        <v>-38688415.55</v>
      </c>
      <c r="I146" s="2"/>
      <c r="J146" s="10">
        <f>J145</f>
        <v>-664689.5</v>
      </c>
      <c r="K146" s="2"/>
      <c r="L146" s="10">
        <f>L145</f>
        <v>-664689.5</v>
      </c>
      <c r="M146" s="2"/>
      <c r="N146" s="10">
        <f>N145</f>
        <v>-664689.5</v>
      </c>
      <c r="O146" s="2"/>
      <c r="P146" s="10">
        <f>P145</f>
        <v>-664689.5</v>
      </c>
      <c r="Q146" s="2"/>
      <c r="R146" s="10">
        <f>R145</f>
        <v>-664689.5</v>
      </c>
      <c r="S146" s="2"/>
      <c r="T146" s="10">
        <f>T145</f>
        <v>-664689.5</v>
      </c>
      <c r="U146" s="2"/>
      <c r="V146" s="10">
        <f>V145</f>
        <v>-664689.5</v>
      </c>
      <c r="W146" s="2"/>
      <c r="X146" s="10">
        <f>X145</f>
        <v>-664689.5</v>
      </c>
      <c r="Y146" s="2"/>
      <c r="Z146" s="10">
        <f>Z145</f>
        <v>-664689.5</v>
      </c>
      <c r="AA146" s="2"/>
      <c r="AB146" s="10">
        <f>AB145</f>
        <v>-664689.5</v>
      </c>
      <c r="AC146" s="2"/>
      <c r="AD146" s="10">
        <f>AD145</f>
        <v>-664689.5</v>
      </c>
      <c r="AE146" s="2"/>
      <c r="AF146" s="10">
        <f t="shared" si="5"/>
        <v>-46000000.05</v>
      </c>
    </row>
    <row r="147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6:22 PM
&amp;"Arial,Bold"&amp;8 04/02/11
&amp;"Arial,Bold"&amp;8 Accrual Basis&amp;C&amp;"Arial,Bold"&amp;12 JJL MILLER FOUNDATION
&amp;"Arial,Bold"&amp;14 Profit &amp;&amp; Loss Budget Overview
&amp;"Arial,Bold"&amp;10 January through December 2013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5"/>
  <cols>
    <col min="1" max="6" width="3.00390625" style="2" customWidth="1"/>
    <col min="7" max="7" width="34.8515625" style="2" customWidth="1"/>
    <col min="8" max="8" width="11.421875" style="1" bestFit="1" customWidth="1"/>
    <col min="9" max="9" width="2.28125" style="1" customWidth="1"/>
    <col min="10" max="10" width="9.28125" style="1" bestFit="1" customWidth="1"/>
    <col min="11" max="11" width="2.28125" style="1" customWidth="1"/>
    <col min="12" max="12" width="9.28125" style="1" bestFit="1" customWidth="1"/>
    <col min="13" max="13" width="2.28125" style="1" customWidth="1"/>
    <col min="14" max="14" width="9.28125" style="1" bestFit="1" customWidth="1"/>
    <col min="15" max="15" width="2.28125" style="1" customWidth="1"/>
    <col min="16" max="16" width="9.28125" style="1" bestFit="1" customWidth="1"/>
    <col min="17" max="17" width="2.28125" style="1" customWidth="1"/>
    <col min="18" max="18" width="9.28125" style="1" bestFit="1" customWidth="1"/>
    <col min="19" max="19" width="2.28125" style="1" customWidth="1"/>
    <col min="20" max="20" width="9.28125" style="1" bestFit="1" customWidth="1"/>
    <col min="21" max="21" width="2.28125" style="1" customWidth="1"/>
    <col min="22" max="22" width="9.28125" style="1" bestFit="1" customWidth="1"/>
    <col min="23" max="23" width="2.28125" style="1" customWidth="1"/>
    <col min="24" max="24" width="9.28125" style="1" bestFit="1" customWidth="1"/>
    <col min="25" max="25" width="2.28125" style="1" customWidth="1"/>
    <col min="26" max="26" width="9.28125" style="1" bestFit="1" customWidth="1"/>
    <col min="27" max="27" width="2.28125" style="1" customWidth="1"/>
    <col min="28" max="28" width="9.28125" style="1" bestFit="1" customWidth="1"/>
    <col min="29" max="29" width="2.28125" style="1" customWidth="1"/>
    <col min="30" max="30" width="9.28125" style="1" bestFit="1" customWidth="1"/>
    <col min="31" max="31" width="2.28125" style="1" customWidth="1"/>
    <col min="32" max="32" width="11.421875" style="1" bestFit="1" customWidth="1"/>
  </cols>
  <sheetData>
    <row r="1" spans="8:32" ht="15.75" thickBot="1">
      <c r="H1" s="3"/>
      <c r="J1" s="3"/>
      <c r="L1" s="3"/>
      <c r="N1" s="3"/>
      <c r="P1" s="3"/>
      <c r="R1" s="3"/>
      <c r="T1" s="3"/>
      <c r="V1" s="3"/>
      <c r="X1" s="3"/>
      <c r="Z1" s="3"/>
      <c r="AB1" s="3"/>
      <c r="AD1" s="3"/>
      <c r="AF1" s="4" t="s">
        <v>0</v>
      </c>
    </row>
    <row r="2" spans="1:32" s="15" customFormat="1" ht="16.5" thickBot="1" thickTop="1">
      <c r="A2" s="12"/>
      <c r="B2" s="12"/>
      <c r="C2" s="12"/>
      <c r="D2" s="12"/>
      <c r="E2" s="12"/>
      <c r="F2" s="12"/>
      <c r="G2" s="12"/>
      <c r="H2" s="13" t="s">
        <v>172</v>
      </c>
      <c r="I2" s="14"/>
      <c r="J2" s="13" t="s">
        <v>173</v>
      </c>
      <c r="K2" s="14"/>
      <c r="L2" s="13" t="s">
        <v>174</v>
      </c>
      <c r="M2" s="14"/>
      <c r="N2" s="13" t="s">
        <v>175</v>
      </c>
      <c r="O2" s="14"/>
      <c r="P2" s="13" t="s">
        <v>176</v>
      </c>
      <c r="Q2" s="14"/>
      <c r="R2" s="13" t="s">
        <v>177</v>
      </c>
      <c r="S2" s="14"/>
      <c r="T2" s="13" t="s">
        <v>178</v>
      </c>
      <c r="U2" s="14"/>
      <c r="V2" s="13" t="s">
        <v>179</v>
      </c>
      <c r="W2" s="14"/>
      <c r="X2" s="13" t="s">
        <v>180</v>
      </c>
      <c r="Y2" s="14"/>
      <c r="Z2" s="13" t="s">
        <v>181</v>
      </c>
      <c r="AA2" s="14"/>
      <c r="AB2" s="13" t="s">
        <v>182</v>
      </c>
      <c r="AC2" s="14"/>
      <c r="AD2" s="13" t="s">
        <v>183</v>
      </c>
      <c r="AE2" s="14"/>
      <c r="AF2" s="13" t="s">
        <v>184</v>
      </c>
    </row>
    <row r="3" spans="2:32" ht="15.75" thickTop="1">
      <c r="B3" s="2" t="s">
        <v>9</v>
      </c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  <c r="AE3" s="6"/>
      <c r="AF3" s="5"/>
    </row>
    <row r="4" spans="4:32" ht="15">
      <c r="D4" s="2" t="s">
        <v>10</v>
      </c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  <c r="AE4" s="6"/>
      <c r="AF4" s="5"/>
    </row>
    <row r="5" spans="5:32" ht="15">
      <c r="E5" s="2" t="s">
        <v>12</v>
      </c>
      <c r="H5" s="5">
        <v>34187500</v>
      </c>
      <c r="I5" s="6"/>
      <c r="J5" s="5"/>
      <c r="K5" s="6"/>
      <c r="L5" s="5"/>
      <c r="M5" s="6"/>
      <c r="N5" s="5"/>
      <c r="O5" s="6"/>
      <c r="P5" s="5"/>
      <c r="Q5" s="6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6"/>
      <c r="AD5" s="5"/>
      <c r="AE5" s="6"/>
      <c r="AF5" s="5">
        <f>ROUND(SUM(H5:AD5),5)</f>
        <v>34187500</v>
      </c>
    </row>
    <row r="6" spans="5:32" ht="15">
      <c r="E6" s="2" t="s">
        <v>13</v>
      </c>
      <c r="H6" s="5"/>
      <c r="I6" s="6"/>
      <c r="J6" s="5"/>
      <c r="K6" s="6"/>
      <c r="L6" s="5"/>
      <c r="M6" s="6"/>
      <c r="N6" s="5"/>
      <c r="O6" s="6"/>
      <c r="P6" s="5"/>
      <c r="Q6" s="6"/>
      <c r="R6" s="5"/>
      <c r="S6" s="6"/>
      <c r="T6" s="5"/>
      <c r="U6" s="6"/>
      <c r="V6" s="5"/>
      <c r="W6" s="6"/>
      <c r="X6" s="5"/>
      <c r="Y6" s="6"/>
      <c r="Z6" s="5"/>
      <c r="AA6" s="6"/>
      <c r="AB6" s="5"/>
      <c r="AC6" s="6"/>
      <c r="AD6" s="5"/>
      <c r="AE6" s="6"/>
      <c r="AF6" s="5"/>
    </row>
    <row r="7" spans="6:32" ht="15">
      <c r="F7" s="2" t="s">
        <v>14</v>
      </c>
      <c r="H7" s="5">
        <v>312500</v>
      </c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6"/>
      <c r="Z7" s="5"/>
      <c r="AA7" s="6"/>
      <c r="AB7" s="5"/>
      <c r="AC7" s="6"/>
      <c r="AD7" s="5"/>
      <c r="AE7" s="6"/>
      <c r="AF7" s="5">
        <f>ROUND(SUM(H7:AD7),5)</f>
        <v>312500</v>
      </c>
    </row>
    <row r="8" spans="6:32" ht="15">
      <c r="F8" s="2" t="s">
        <v>15</v>
      </c>
      <c r="H8" s="5">
        <v>500000</v>
      </c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6"/>
      <c r="Z8" s="5"/>
      <c r="AA8" s="6"/>
      <c r="AB8" s="5"/>
      <c r="AC8" s="6"/>
      <c r="AD8" s="5"/>
      <c r="AE8" s="6"/>
      <c r="AF8" s="5">
        <f>ROUND(SUM(H8:AD8),5)</f>
        <v>500000</v>
      </c>
    </row>
    <row r="9" spans="6:32" ht="15.75" thickBot="1">
      <c r="F9" s="2" t="s">
        <v>16</v>
      </c>
      <c r="H9" s="7">
        <v>500000</v>
      </c>
      <c r="I9" s="6"/>
      <c r="J9" s="5"/>
      <c r="K9" s="6"/>
      <c r="L9" s="5"/>
      <c r="M9" s="6"/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6"/>
      <c r="Z9" s="5"/>
      <c r="AA9" s="6"/>
      <c r="AB9" s="5"/>
      <c r="AC9" s="6"/>
      <c r="AD9" s="5"/>
      <c r="AE9" s="6"/>
      <c r="AF9" s="7">
        <f>ROUND(SUM(H9:AD9),5)</f>
        <v>500000</v>
      </c>
    </row>
    <row r="10" spans="5:32" ht="15">
      <c r="E10" s="2" t="s">
        <v>17</v>
      </c>
      <c r="H10" s="5">
        <f>ROUND(SUM(H6:H9),5)</f>
        <v>1312500</v>
      </c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6"/>
      <c r="Z10" s="5"/>
      <c r="AA10" s="6"/>
      <c r="AB10" s="5"/>
      <c r="AC10" s="6"/>
      <c r="AD10" s="5"/>
      <c r="AE10" s="6"/>
      <c r="AF10" s="5">
        <f>ROUND(SUM(H10:AD10),5)</f>
        <v>1312500</v>
      </c>
    </row>
    <row r="11" spans="5:32" ht="30" customHeight="1">
      <c r="E11" s="2" t="s">
        <v>18</v>
      </c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6"/>
      <c r="Z11" s="5"/>
      <c r="AA11" s="6"/>
      <c r="AB11" s="5"/>
      <c r="AC11" s="6"/>
      <c r="AD11" s="5"/>
      <c r="AE11" s="6"/>
      <c r="AF11" s="5"/>
    </row>
    <row r="12" spans="6:32" ht="15">
      <c r="F12" s="2" t="s">
        <v>19</v>
      </c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6"/>
      <c r="X12" s="5"/>
      <c r="Y12" s="6"/>
      <c r="Z12" s="5"/>
      <c r="AA12" s="6"/>
      <c r="AB12" s="5"/>
      <c r="AC12" s="6"/>
      <c r="AD12" s="5"/>
      <c r="AE12" s="6"/>
      <c r="AF12" s="5"/>
    </row>
    <row r="13" spans="7:32" ht="15">
      <c r="G13" s="2" t="s">
        <v>20</v>
      </c>
      <c r="H13" s="5">
        <v>12607.31</v>
      </c>
      <c r="I13" s="6"/>
      <c r="J13" s="5">
        <v>12607.29</v>
      </c>
      <c r="K13" s="6"/>
      <c r="L13" s="5">
        <v>12607.29</v>
      </c>
      <c r="M13" s="6"/>
      <c r="N13" s="5">
        <v>12607.29</v>
      </c>
      <c r="O13" s="6"/>
      <c r="P13" s="5">
        <v>12607.29</v>
      </c>
      <c r="Q13" s="6"/>
      <c r="R13" s="5">
        <v>12607.29</v>
      </c>
      <c r="S13" s="6"/>
      <c r="T13" s="5">
        <v>12607.29</v>
      </c>
      <c r="U13" s="6"/>
      <c r="V13" s="5">
        <v>12607.29</v>
      </c>
      <c r="W13" s="6"/>
      <c r="X13" s="5">
        <v>12607.29</v>
      </c>
      <c r="Y13" s="6"/>
      <c r="Z13" s="5">
        <v>12607.29</v>
      </c>
      <c r="AA13" s="6"/>
      <c r="AB13" s="5">
        <v>12607.29</v>
      </c>
      <c r="AC13" s="6"/>
      <c r="AD13" s="5">
        <v>12607.29</v>
      </c>
      <c r="AE13" s="6"/>
      <c r="AF13" s="5">
        <f aca="true" t="shared" si="0" ref="AF13:AF23">ROUND(SUM(H13:AD13),5)</f>
        <v>151287.5</v>
      </c>
    </row>
    <row r="14" spans="7:32" ht="15">
      <c r="G14" s="2" t="s">
        <v>21</v>
      </c>
      <c r="H14" s="5">
        <v>8104.66</v>
      </c>
      <c r="I14" s="6"/>
      <c r="J14" s="5">
        <v>8104.69</v>
      </c>
      <c r="K14" s="6"/>
      <c r="L14" s="5">
        <v>8104.69</v>
      </c>
      <c r="M14" s="6"/>
      <c r="N14" s="5">
        <v>8104.69</v>
      </c>
      <c r="O14" s="6"/>
      <c r="P14" s="5">
        <v>8104.69</v>
      </c>
      <c r="Q14" s="6"/>
      <c r="R14" s="5">
        <v>8104.69</v>
      </c>
      <c r="S14" s="6"/>
      <c r="T14" s="5">
        <v>8104.69</v>
      </c>
      <c r="U14" s="6"/>
      <c r="V14" s="5">
        <v>8104.69</v>
      </c>
      <c r="W14" s="6"/>
      <c r="X14" s="5">
        <v>8104.69</v>
      </c>
      <c r="Y14" s="6"/>
      <c r="Z14" s="5">
        <v>8104.69</v>
      </c>
      <c r="AA14" s="6"/>
      <c r="AB14" s="5">
        <v>8104.69</v>
      </c>
      <c r="AC14" s="6"/>
      <c r="AD14" s="5">
        <v>8104.69</v>
      </c>
      <c r="AE14" s="6"/>
      <c r="AF14" s="5">
        <f t="shared" si="0"/>
        <v>97256.25</v>
      </c>
    </row>
    <row r="15" spans="7:32" ht="15">
      <c r="G15" s="2" t="s">
        <v>22</v>
      </c>
      <c r="H15" s="5">
        <v>2251.33</v>
      </c>
      <c r="I15" s="6"/>
      <c r="J15" s="5">
        <v>2251.3</v>
      </c>
      <c r="K15" s="6"/>
      <c r="L15" s="5">
        <v>2251.3</v>
      </c>
      <c r="M15" s="6"/>
      <c r="N15" s="5">
        <v>2251.3</v>
      </c>
      <c r="O15" s="6"/>
      <c r="P15" s="5">
        <v>2251.3</v>
      </c>
      <c r="Q15" s="6"/>
      <c r="R15" s="5">
        <v>2251.3</v>
      </c>
      <c r="S15" s="6"/>
      <c r="T15" s="5">
        <v>2251.3</v>
      </c>
      <c r="U15" s="6"/>
      <c r="V15" s="5">
        <v>2251.3</v>
      </c>
      <c r="W15" s="6"/>
      <c r="X15" s="5">
        <v>2251.3</v>
      </c>
      <c r="Y15" s="6"/>
      <c r="Z15" s="5">
        <v>2251.3</v>
      </c>
      <c r="AA15" s="6"/>
      <c r="AB15" s="5">
        <v>2251.3</v>
      </c>
      <c r="AC15" s="6"/>
      <c r="AD15" s="5">
        <v>2251.3</v>
      </c>
      <c r="AE15" s="6"/>
      <c r="AF15" s="5">
        <f t="shared" si="0"/>
        <v>27015.63</v>
      </c>
    </row>
    <row r="16" spans="7:32" ht="15">
      <c r="G16" s="2" t="s">
        <v>23</v>
      </c>
      <c r="H16" s="5">
        <v>1801.06</v>
      </c>
      <c r="I16" s="6"/>
      <c r="J16" s="5">
        <v>1801.04</v>
      </c>
      <c r="K16" s="6"/>
      <c r="L16" s="5">
        <v>1801.04</v>
      </c>
      <c r="M16" s="6"/>
      <c r="N16" s="5">
        <v>1801.04</v>
      </c>
      <c r="O16" s="6"/>
      <c r="P16" s="5">
        <v>1801.04</v>
      </c>
      <c r="Q16" s="6"/>
      <c r="R16" s="5">
        <v>1801.04</v>
      </c>
      <c r="S16" s="6"/>
      <c r="T16" s="5">
        <v>1801.04</v>
      </c>
      <c r="U16" s="6"/>
      <c r="V16" s="5">
        <v>1801.04</v>
      </c>
      <c r="W16" s="6"/>
      <c r="X16" s="5">
        <v>1801.04</v>
      </c>
      <c r="Y16" s="6"/>
      <c r="Z16" s="5">
        <v>1801.04</v>
      </c>
      <c r="AA16" s="6"/>
      <c r="AB16" s="5">
        <v>1801.04</v>
      </c>
      <c r="AC16" s="6"/>
      <c r="AD16" s="5">
        <v>1801.04</v>
      </c>
      <c r="AE16" s="6"/>
      <c r="AF16" s="5">
        <f t="shared" si="0"/>
        <v>21612.5</v>
      </c>
    </row>
    <row r="17" spans="7:32" ht="15">
      <c r="G17" s="2" t="s">
        <v>24</v>
      </c>
      <c r="H17" s="5">
        <v>1801.06</v>
      </c>
      <c r="I17" s="6"/>
      <c r="J17" s="5">
        <v>1801.04</v>
      </c>
      <c r="K17" s="6"/>
      <c r="L17" s="5">
        <v>1801.04</v>
      </c>
      <c r="M17" s="6"/>
      <c r="N17" s="5">
        <v>1801.04</v>
      </c>
      <c r="O17" s="6"/>
      <c r="P17" s="5">
        <v>1801.04</v>
      </c>
      <c r="Q17" s="6"/>
      <c r="R17" s="5">
        <v>1801.04</v>
      </c>
      <c r="S17" s="6"/>
      <c r="T17" s="5">
        <v>1801.04</v>
      </c>
      <c r="U17" s="6"/>
      <c r="V17" s="5">
        <v>1801.04</v>
      </c>
      <c r="W17" s="6"/>
      <c r="X17" s="5">
        <v>1801.04</v>
      </c>
      <c r="Y17" s="6"/>
      <c r="Z17" s="5">
        <v>1801.04</v>
      </c>
      <c r="AA17" s="6"/>
      <c r="AB17" s="5">
        <v>1801.04</v>
      </c>
      <c r="AC17" s="6"/>
      <c r="AD17" s="5">
        <v>1801.04</v>
      </c>
      <c r="AE17" s="6"/>
      <c r="AF17" s="5">
        <f t="shared" si="0"/>
        <v>21612.5</v>
      </c>
    </row>
    <row r="18" spans="7:32" ht="15.75" thickBot="1">
      <c r="G18" s="2" t="s">
        <v>25</v>
      </c>
      <c r="H18" s="7">
        <v>900.53</v>
      </c>
      <c r="I18" s="6"/>
      <c r="J18" s="7">
        <v>900.52</v>
      </c>
      <c r="K18" s="6"/>
      <c r="L18" s="7">
        <v>900.52</v>
      </c>
      <c r="M18" s="6"/>
      <c r="N18" s="7">
        <v>900.52</v>
      </c>
      <c r="O18" s="6"/>
      <c r="P18" s="7">
        <v>900.52</v>
      </c>
      <c r="Q18" s="6"/>
      <c r="R18" s="7">
        <v>900.52</v>
      </c>
      <c r="S18" s="6"/>
      <c r="T18" s="7">
        <v>900.52</v>
      </c>
      <c r="U18" s="6"/>
      <c r="V18" s="7">
        <v>900.52</v>
      </c>
      <c r="W18" s="6"/>
      <c r="X18" s="7">
        <v>900.52</v>
      </c>
      <c r="Y18" s="6"/>
      <c r="Z18" s="7">
        <v>900.52</v>
      </c>
      <c r="AA18" s="6"/>
      <c r="AB18" s="7">
        <v>900.52</v>
      </c>
      <c r="AC18" s="6"/>
      <c r="AD18" s="7">
        <v>900.52</v>
      </c>
      <c r="AE18" s="6"/>
      <c r="AF18" s="7">
        <f t="shared" si="0"/>
        <v>10806.25</v>
      </c>
    </row>
    <row r="19" spans="6:32" ht="15">
      <c r="F19" s="2" t="s">
        <v>26</v>
      </c>
      <c r="H19" s="5">
        <f>ROUND(SUM(H12:H18),5)</f>
        <v>27465.95</v>
      </c>
      <c r="I19" s="6"/>
      <c r="J19" s="5">
        <f>ROUND(SUM(J12:J18),5)</f>
        <v>27465.88</v>
      </c>
      <c r="K19" s="6"/>
      <c r="L19" s="5">
        <f>ROUND(SUM(L12:L18),5)</f>
        <v>27465.88</v>
      </c>
      <c r="M19" s="6"/>
      <c r="N19" s="5">
        <f>ROUND(SUM(N12:N18),5)</f>
        <v>27465.88</v>
      </c>
      <c r="O19" s="6"/>
      <c r="P19" s="5">
        <f>ROUND(SUM(P12:P18),5)</f>
        <v>27465.88</v>
      </c>
      <c r="Q19" s="6"/>
      <c r="R19" s="5">
        <f>ROUND(SUM(R12:R18),5)</f>
        <v>27465.88</v>
      </c>
      <c r="S19" s="6"/>
      <c r="T19" s="5">
        <f>ROUND(SUM(T12:T18),5)</f>
        <v>27465.88</v>
      </c>
      <c r="U19" s="6"/>
      <c r="V19" s="5">
        <f>ROUND(SUM(V12:V18),5)</f>
        <v>27465.88</v>
      </c>
      <c r="W19" s="6"/>
      <c r="X19" s="5">
        <f>ROUND(SUM(X12:X18),5)</f>
        <v>27465.88</v>
      </c>
      <c r="Y19" s="6"/>
      <c r="Z19" s="5">
        <f>ROUND(SUM(Z12:Z18),5)</f>
        <v>27465.88</v>
      </c>
      <c r="AA19" s="6"/>
      <c r="AB19" s="5">
        <f>ROUND(SUM(AB12:AB18),5)</f>
        <v>27465.88</v>
      </c>
      <c r="AC19" s="6"/>
      <c r="AD19" s="5">
        <f>ROUND(SUM(AD12:AD18),5)</f>
        <v>27465.88</v>
      </c>
      <c r="AE19" s="6"/>
      <c r="AF19" s="5">
        <f t="shared" si="0"/>
        <v>329590.63</v>
      </c>
    </row>
    <row r="20" spans="6:32" ht="30" customHeight="1">
      <c r="F20" s="2" t="s">
        <v>27</v>
      </c>
      <c r="H20" s="5">
        <v>9005.19</v>
      </c>
      <c r="I20" s="6"/>
      <c r="J20" s="5">
        <v>9005.21</v>
      </c>
      <c r="K20" s="6"/>
      <c r="L20" s="5">
        <v>9005.21</v>
      </c>
      <c r="M20" s="6"/>
      <c r="N20" s="5">
        <v>9005.21</v>
      </c>
      <c r="O20" s="6"/>
      <c r="P20" s="5">
        <v>9005.21</v>
      </c>
      <c r="Q20" s="6"/>
      <c r="R20" s="5">
        <v>9005.21</v>
      </c>
      <c r="S20" s="6"/>
      <c r="T20" s="5">
        <v>9005.21</v>
      </c>
      <c r="U20" s="6"/>
      <c r="V20" s="5">
        <v>9005.21</v>
      </c>
      <c r="W20" s="6"/>
      <c r="X20" s="5">
        <v>9005.21</v>
      </c>
      <c r="Y20" s="6"/>
      <c r="Z20" s="5">
        <v>9005.21</v>
      </c>
      <c r="AA20" s="6"/>
      <c r="AB20" s="5">
        <v>9005.21</v>
      </c>
      <c r="AC20" s="6"/>
      <c r="AD20" s="5">
        <v>9005.21</v>
      </c>
      <c r="AE20" s="6"/>
      <c r="AF20" s="5">
        <f t="shared" si="0"/>
        <v>108062.5</v>
      </c>
    </row>
    <row r="21" spans="6:32" ht="15">
      <c r="F21" s="2" t="s">
        <v>28</v>
      </c>
      <c r="H21" s="5">
        <v>45026.06</v>
      </c>
      <c r="I21" s="6"/>
      <c r="J21" s="5">
        <v>45026.04</v>
      </c>
      <c r="K21" s="6"/>
      <c r="L21" s="5">
        <v>45026.04</v>
      </c>
      <c r="M21" s="6"/>
      <c r="N21" s="5">
        <v>45026.04</v>
      </c>
      <c r="O21" s="6"/>
      <c r="P21" s="5">
        <v>45026.04</v>
      </c>
      <c r="Q21" s="6"/>
      <c r="R21" s="5">
        <v>45026.04</v>
      </c>
      <c r="S21" s="6"/>
      <c r="T21" s="5">
        <v>45026.04</v>
      </c>
      <c r="U21" s="6"/>
      <c r="V21" s="5">
        <v>45026.04</v>
      </c>
      <c r="W21" s="6"/>
      <c r="X21" s="5">
        <v>45026.04</v>
      </c>
      <c r="Y21" s="6"/>
      <c r="Z21" s="5">
        <v>45026.04</v>
      </c>
      <c r="AA21" s="6"/>
      <c r="AB21" s="5">
        <v>45026.04</v>
      </c>
      <c r="AC21" s="6"/>
      <c r="AD21" s="5">
        <v>45026.04</v>
      </c>
      <c r="AE21" s="6"/>
      <c r="AF21" s="5">
        <f t="shared" si="0"/>
        <v>540312.5</v>
      </c>
    </row>
    <row r="22" spans="6:32" ht="15.75" thickBot="1">
      <c r="F22" s="2" t="s">
        <v>29</v>
      </c>
      <c r="H22" s="7">
        <v>9455.46</v>
      </c>
      <c r="I22" s="6"/>
      <c r="J22" s="7">
        <v>9455.47</v>
      </c>
      <c r="K22" s="6"/>
      <c r="L22" s="7">
        <v>9455.47</v>
      </c>
      <c r="M22" s="6"/>
      <c r="N22" s="7">
        <v>9455.47</v>
      </c>
      <c r="O22" s="6"/>
      <c r="P22" s="7">
        <v>9455.47</v>
      </c>
      <c r="Q22" s="6"/>
      <c r="R22" s="7">
        <v>9455.47</v>
      </c>
      <c r="S22" s="6"/>
      <c r="T22" s="7">
        <v>9455.47</v>
      </c>
      <c r="U22" s="6"/>
      <c r="V22" s="7">
        <v>9455.47</v>
      </c>
      <c r="W22" s="6"/>
      <c r="X22" s="7">
        <v>9455.47</v>
      </c>
      <c r="Y22" s="6"/>
      <c r="Z22" s="7">
        <v>9455.47</v>
      </c>
      <c r="AA22" s="6"/>
      <c r="AB22" s="7">
        <v>9455.47</v>
      </c>
      <c r="AC22" s="6"/>
      <c r="AD22" s="7">
        <v>9455.47</v>
      </c>
      <c r="AE22" s="6"/>
      <c r="AF22" s="7">
        <f t="shared" si="0"/>
        <v>113465.63</v>
      </c>
    </row>
    <row r="23" spans="5:32" ht="15">
      <c r="E23" s="2" t="s">
        <v>30</v>
      </c>
      <c r="H23" s="5">
        <f>ROUND(H11+SUM(H19:H22),5)</f>
        <v>90952.66</v>
      </c>
      <c r="I23" s="6"/>
      <c r="J23" s="5">
        <f>ROUND(J11+SUM(J19:J22),5)</f>
        <v>90952.6</v>
      </c>
      <c r="K23" s="6"/>
      <c r="L23" s="5">
        <f>ROUND(L11+SUM(L19:L22),5)</f>
        <v>90952.6</v>
      </c>
      <c r="M23" s="6"/>
      <c r="N23" s="5">
        <f>ROUND(N11+SUM(N19:N22),5)</f>
        <v>90952.6</v>
      </c>
      <c r="O23" s="6"/>
      <c r="P23" s="5">
        <f>ROUND(P11+SUM(P19:P22),5)</f>
        <v>90952.6</v>
      </c>
      <c r="Q23" s="6"/>
      <c r="R23" s="5">
        <f>ROUND(R11+SUM(R19:R22),5)</f>
        <v>90952.6</v>
      </c>
      <c r="S23" s="6"/>
      <c r="T23" s="5">
        <f>ROUND(T11+SUM(T19:T22),5)</f>
        <v>90952.6</v>
      </c>
      <c r="U23" s="6"/>
      <c r="V23" s="5">
        <f>ROUND(V11+SUM(V19:V22),5)</f>
        <v>90952.6</v>
      </c>
      <c r="W23" s="6"/>
      <c r="X23" s="5">
        <f>ROUND(X11+SUM(X19:X22),5)</f>
        <v>90952.6</v>
      </c>
      <c r="Y23" s="6"/>
      <c r="Z23" s="5">
        <f>ROUND(Z11+SUM(Z19:Z22),5)</f>
        <v>90952.6</v>
      </c>
      <c r="AA23" s="6"/>
      <c r="AB23" s="5">
        <f>ROUND(AB11+SUM(AB19:AB22),5)</f>
        <v>90952.6</v>
      </c>
      <c r="AC23" s="6"/>
      <c r="AD23" s="5">
        <f>ROUND(AD11+SUM(AD19:AD22),5)</f>
        <v>90952.6</v>
      </c>
      <c r="AE23" s="6"/>
      <c r="AF23" s="5">
        <f t="shared" si="0"/>
        <v>1091431.26</v>
      </c>
    </row>
    <row r="24" spans="5:32" ht="30" customHeight="1">
      <c r="E24" s="2" t="s">
        <v>31</v>
      </c>
      <c r="H24" s="5"/>
      <c r="I24" s="6"/>
      <c r="J24" s="5"/>
      <c r="K24" s="6"/>
      <c r="L24" s="5"/>
      <c r="M24" s="6"/>
      <c r="N24" s="5"/>
      <c r="O24" s="6"/>
      <c r="P24" s="5"/>
      <c r="Q24" s="6"/>
      <c r="R24" s="5"/>
      <c r="S24" s="6"/>
      <c r="T24" s="5"/>
      <c r="U24" s="6"/>
      <c r="V24" s="5"/>
      <c r="W24" s="6"/>
      <c r="X24" s="5"/>
      <c r="Y24" s="6"/>
      <c r="Z24" s="5"/>
      <c r="AA24" s="6"/>
      <c r="AB24" s="5"/>
      <c r="AC24" s="6"/>
      <c r="AD24" s="5"/>
      <c r="AE24" s="6"/>
      <c r="AF24" s="5"/>
    </row>
    <row r="25" spans="6:32" ht="15">
      <c r="F25" s="2" t="s">
        <v>32</v>
      </c>
      <c r="H25" s="5">
        <v>2746.57</v>
      </c>
      <c r="I25" s="6"/>
      <c r="J25" s="5">
        <v>2746.59</v>
      </c>
      <c r="K25" s="6"/>
      <c r="L25" s="5">
        <v>2746.59</v>
      </c>
      <c r="M25" s="6"/>
      <c r="N25" s="5">
        <v>2746.59</v>
      </c>
      <c r="O25" s="6"/>
      <c r="P25" s="5">
        <v>2746.59</v>
      </c>
      <c r="Q25" s="6"/>
      <c r="R25" s="5">
        <v>2746.59</v>
      </c>
      <c r="S25" s="6"/>
      <c r="T25" s="5">
        <v>2746.59</v>
      </c>
      <c r="U25" s="6"/>
      <c r="V25" s="5">
        <v>2746.59</v>
      </c>
      <c r="W25" s="6"/>
      <c r="X25" s="5">
        <v>2746.59</v>
      </c>
      <c r="Y25" s="6"/>
      <c r="Z25" s="5">
        <v>2746.59</v>
      </c>
      <c r="AA25" s="6"/>
      <c r="AB25" s="5">
        <v>2746.59</v>
      </c>
      <c r="AC25" s="6"/>
      <c r="AD25" s="5">
        <v>2746.59</v>
      </c>
      <c r="AE25" s="6"/>
      <c r="AF25" s="5">
        <f>ROUND(SUM(H25:AD25),5)</f>
        <v>32959.06</v>
      </c>
    </row>
    <row r="26" spans="6:32" ht="15">
      <c r="F26" s="2" t="s">
        <v>33</v>
      </c>
      <c r="H26" s="5">
        <v>900.53</v>
      </c>
      <c r="I26" s="6"/>
      <c r="J26" s="5">
        <v>900.52</v>
      </c>
      <c r="K26" s="6"/>
      <c r="L26" s="5">
        <v>900.52</v>
      </c>
      <c r="M26" s="6"/>
      <c r="N26" s="5">
        <v>900.52</v>
      </c>
      <c r="O26" s="6"/>
      <c r="P26" s="5">
        <v>900.52</v>
      </c>
      <c r="Q26" s="6"/>
      <c r="R26" s="5">
        <v>900.52</v>
      </c>
      <c r="S26" s="6"/>
      <c r="T26" s="5">
        <v>900.52</v>
      </c>
      <c r="U26" s="6"/>
      <c r="V26" s="5">
        <v>900.52</v>
      </c>
      <c r="W26" s="6"/>
      <c r="X26" s="5">
        <v>900.52</v>
      </c>
      <c r="Y26" s="6"/>
      <c r="Z26" s="5">
        <v>900.52</v>
      </c>
      <c r="AA26" s="6"/>
      <c r="AB26" s="5">
        <v>900.52</v>
      </c>
      <c r="AC26" s="6"/>
      <c r="AD26" s="5">
        <v>900.52</v>
      </c>
      <c r="AE26" s="6"/>
      <c r="AF26" s="5">
        <f>ROUND(SUM(H26:AD26),5)</f>
        <v>10806.25</v>
      </c>
    </row>
    <row r="27" spans="6:32" ht="15">
      <c r="F27" s="2" t="s">
        <v>34</v>
      </c>
      <c r="H27" s="5">
        <v>4502.65</v>
      </c>
      <c r="I27" s="6"/>
      <c r="J27" s="5">
        <v>4502.6</v>
      </c>
      <c r="K27" s="6"/>
      <c r="L27" s="5">
        <v>4502.6</v>
      </c>
      <c r="M27" s="6"/>
      <c r="N27" s="5">
        <v>4502.6</v>
      </c>
      <c r="O27" s="6"/>
      <c r="P27" s="5">
        <v>4502.6</v>
      </c>
      <c r="Q27" s="6"/>
      <c r="R27" s="5">
        <v>4502.6</v>
      </c>
      <c r="S27" s="6"/>
      <c r="T27" s="5">
        <v>4502.6</v>
      </c>
      <c r="U27" s="6"/>
      <c r="V27" s="5">
        <v>4502.6</v>
      </c>
      <c r="W27" s="6"/>
      <c r="X27" s="5">
        <v>4502.6</v>
      </c>
      <c r="Y27" s="6"/>
      <c r="Z27" s="5">
        <v>4502.6</v>
      </c>
      <c r="AA27" s="6"/>
      <c r="AB27" s="5">
        <v>4502.6</v>
      </c>
      <c r="AC27" s="6"/>
      <c r="AD27" s="5">
        <v>4502.6</v>
      </c>
      <c r="AE27" s="6"/>
      <c r="AF27" s="5">
        <f>ROUND(SUM(H27:AD27),5)</f>
        <v>54031.25</v>
      </c>
    </row>
    <row r="28" spans="6:32" ht="15.75" thickBot="1">
      <c r="F28" s="2" t="s">
        <v>35</v>
      </c>
      <c r="H28" s="7">
        <v>945.51</v>
      </c>
      <c r="I28" s="6"/>
      <c r="J28" s="7">
        <v>945.55</v>
      </c>
      <c r="K28" s="6"/>
      <c r="L28" s="7">
        <v>945.55</v>
      </c>
      <c r="M28" s="6"/>
      <c r="N28" s="7">
        <v>945.55</v>
      </c>
      <c r="O28" s="6"/>
      <c r="P28" s="7">
        <v>945.55</v>
      </c>
      <c r="Q28" s="6"/>
      <c r="R28" s="7">
        <v>945.55</v>
      </c>
      <c r="S28" s="6"/>
      <c r="T28" s="7">
        <v>945.55</v>
      </c>
      <c r="U28" s="6"/>
      <c r="V28" s="7">
        <v>945.55</v>
      </c>
      <c r="W28" s="6"/>
      <c r="X28" s="7">
        <v>945.55</v>
      </c>
      <c r="Y28" s="6"/>
      <c r="Z28" s="7">
        <v>945.55</v>
      </c>
      <c r="AA28" s="6"/>
      <c r="AB28" s="7">
        <v>945.55</v>
      </c>
      <c r="AC28" s="6"/>
      <c r="AD28" s="7">
        <v>945.55</v>
      </c>
      <c r="AE28" s="6"/>
      <c r="AF28" s="7">
        <f>ROUND(SUM(H28:AD28),5)</f>
        <v>11346.56</v>
      </c>
    </row>
    <row r="29" spans="5:32" ht="15">
      <c r="E29" s="2" t="s">
        <v>36</v>
      </c>
      <c r="H29" s="5">
        <f>ROUND(SUM(H24:H28),5)</f>
        <v>9095.26</v>
      </c>
      <c r="I29" s="6"/>
      <c r="J29" s="5">
        <f>ROUND(SUM(J24:J28),5)</f>
        <v>9095.26</v>
      </c>
      <c r="K29" s="6"/>
      <c r="L29" s="5">
        <f>ROUND(SUM(L24:L28),5)</f>
        <v>9095.26</v>
      </c>
      <c r="M29" s="6"/>
      <c r="N29" s="5">
        <f>ROUND(SUM(N24:N28),5)</f>
        <v>9095.26</v>
      </c>
      <c r="O29" s="6"/>
      <c r="P29" s="5">
        <f>ROUND(SUM(P24:P28),5)</f>
        <v>9095.26</v>
      </c>
      <c r="Q29" s="6"/>
      <c r="R29" s="5">
        <f>ROUND(SUM(R24:R28),5)</f>
        <v>9095.26</v>
      </c>
      <c r="S29" s="6"/>
      <c r="T29" s="5">
        <f>ROUND(SUM(T24:T28),5)</f>
        <v>9095.26</v>
      </c>
      <c r="U29" s="6"/>
      <c r="V29" s="5">
        <f>ROUND(SUM(V24:V28),5)</f>
        <v>9095.26</v>
      </c>
      <c r="W29" s="6"/>
      <c r="X29" s="5">
        <f>ROUND(SUM(X24:X28),5)</f>
        <v>9095.26</v>
      </c>
      <c r="Y29" s="6"/>
      <c r="Z29" s="5">
        <f>ROUND(SUM(Z24:Z28),5)</f>
        <v>9095.26</v>
      </c>
      <c r="AA29" s="6"/>
      <c r="AB29" s="5">
        <f>ROUND(SUM(AB24:AB28),5)</f>
        <v>9095.26</v>
      </c>
      <c r="AC29" s="6"/>
      <c r="AD29" s="5">
        <f>ROUND(SUM(AD24:AD28),5)</f>
        <v>9095.26</v>
      </c>
      <c r="AE29" s="6"/>
      <c r="AF29" s="5">
        <f>ROUND(SUM(H29:AD29),5)</f>
        <v>109143.12</v>
      </c>
    </row>
    <row r="30" spans="5:32" ht="30" customHeight="1">
      <c r="E30" s="2" t="s">
        <v>37</v>
      </c>
      <c r="H30" s="5"/>
      <c r="I30" s="6"/>
      <c r="J30" s="5"/>
      <c r="K30" s="6"/>
      <c r="L30" s="5"/>
      <c r="M30" s="6"/>
      <c r="N30" s="5"/>
      <c r="O30" s="6"/>
      <c r="P30" s="5"/>
      <c r="Q30" s="6"/>
      <c r="R30" s="5"/>
      <c r="S30" s="6"/>
      <c r="T30" s="5"/>
      <c r="U30" s="6"/>
      <c r="V30" s="5"/>
      <c r="W30" s="6"/>
      <c r="X30" s="5"/>
      <c r="Y30" s="6"/>
      <c r="Z30" s="5"/>
      <c r="AA30" s="6"/>
      <c r="AB30" s="5"/>
      <c r="AC30" s="6"/>
      <c r="AD30" s="5"/>
      <c r="AE30" s="6"/>
      <c r="AF30" s="5"/>
    </row>
    <row r="31" spans="6:32" ht="15">
      <c r="F31" s="2" t="s">
        <v>38</v>
      </c>
      <c r="H31" s="5">
        <v>2746.57</v>
      </c>
      <c r="I31" s="6"/>
      <c r="J31" s="5">
        <v>2746.59</v>
      </c>
      <c r="K31" s="6"/>
      <c r="L31" s="5">
        <v>2746.59</v>
      </c>
      <c r="M31" s="6"/>
      <c r="N31" s="5">
        <v>2746.59</v>
      </c>
      <c r="O31" s="6"/>
      <c r="P31" s="5">
        <v>2746.59</v>
      </c>
      <c r="Q31" s="6"/>
      <c r="R31" s="5">
        <v>2746.59</v>
      </c>
      <c r="S31" s="6"/>
      <c r="T31" s="5">
        <v>2746.59</v>
      </c>
      <c r="U31" s="6"/>
      <c r="V31" s="5">
        <v>2746.59</v>
      </c>
      <c r="W31" s="6"/>
      <c r="X31" s="5">
        <v>2746.59</v>
      </c>
      <c r="Y31" s="6"/>
      <c r="Z31" s="5">
        <v>2746.59</v>
      </c>
      <c r="AA31" s="6"/>
      <c r="AB31" s="5">
        <v>2746.59</v>
      </c>
      <c r="AC31" s="6"/>
      <c r="AD31" s="5">
        <v>2746.59</v>
      </c>
      <c r="AE31" s="6"/>
      <c r="AF31" s="5">
        <f aca="true" t="shared" si="1" ref="AF31:AF39">ROUND(SUM(H31:AD31),5)</f>
        <v>32959.06</v>
      </c>
    </row>
    <row r="32" spans="6:32" ht="15">
      <c r="F32" s="2" t="s">
        <v>39</v>
      </c>
      <c r="H32" s="5">
        <v>1373.34</v>
      </c>
      <c r="I32" s="6"/>
      <c r="J32" s="5">
        <v>1373.29</v>
      </c>
      <c r="K32" s="6"/>
      <c r="L32" s="5">
        <v>1373.29</v>
      </c>
      <c r="M32" s="6"/>
      <c r="N32" s="5">
        <v>1373.29</v>
      </c>
      <c r="O32" s="6"/>
      <c r="P32" s="5">
        <v>1373.29</v>
      </c>
      <c r="Q32" s="6"/>
      <c r="R32" s="5">
        <v>1373.29</v>
      </c>
      <c r="S32" s="6"/>
      <c r="T32" s="5">
        <v>1373.29</v>
      </c>
      <c r="U32" s="6"/>
      <c r="V32" s="5">
        <v>1373.29</v>
      </c>
      <c r="W32" s="6"/>
      <c r="X32" s="5">
        <v>1373.29</v>
      </c>
      <c r="Y32" s="6"/>
      <c r="Z32" s="5">
        <v>1373.29</v>
      </c>
      <c r="AA32" s="6"/>
      <c r="AB32" s="5">
        <v>1373.29</v>
      </c>
      <c r="AC32" s="6"/>
      <c r="AD32" s="5">
        <v>1373.29</v>
      </c>
      <c r="AE32" s="6"/>
      <c r="AF32" s="5">
        <f t="shared" si="1"/>
        <v>16479.53</v>
      </c>
    </row>
    <row r="33" spans="6:32" ht="15">
      <c r="F33" s="2" t="s">
        <v>40</v>
      </c>
      <c r="H33" s="5">
        <v>900.53</v>
      </c>
      <c r="I33" s="6"/>
      <c r="J33" s="5">
        <v>900.52</v>
      </c>
      <c r="K33" s="6"/>
      <c r="L33" s="5">
        <v>900.52</v>
      </c>
      <c r="M33" s="6"/>
      <c r="N33" s="5">
        <v>900.52</v>
      </c>
      <c r="O33" s="6"/>
      <c r="P33" s="5">
        <v>900.52</v>
      </c>
      <c r="Q33" s="6"/>
      <c r="R33" s="5">
        <v>900.52</v>
      </c>
      <c r="S33" s="6"/>
      <c r="T33" s="5">
        <v>900.52</v>
      </c>
      <c r="U33" s="6"/>
      <c r="V33" s="5">
        <v>900.52</v>
      </c>
      <c r="W33" s="6"/>
      <c r="X33" s="5">
        <v>900.52</v>
      </c>
      <c r="Y33" s="6"/>
      <c r="Z33" s="5">
        <v>900.52</v>
      </c>
      <c r="AA33" s="6"/>
      <c r="AB33" s="5">
        <v>900.52</v>
      </c>
      <c r="AC33" s="6"/>
      <c r="AD33" s="5">
        <v>900.52</v>
      </c>
      <c r="AE33" s="6"/>
      <c r="AF33" s="5">
        <f t="shared" si="1"/>
        <v>10806.25</v>
      </c>
    </row>
    <row r="34" spans="6:32" ht="15">
      <c r="F34" s="2" t="s">
        <v>41</v>
      </c>
      <c r="H34" s="5">
        <v>450.27</v>
      </c>
      <c r="I34" s="6"/>
      <c r="J34" s="5">
        <v>450.26</v>
      </c>
      <c r="K34" s="6"/>
      <c r="L34" s="5">
        <v>450.26</v>
      </c>
      <c r="M34" s="6"/>
      <c r="N34" s="5">
        <v>450.26</v>
      </c>
      <c r="O34" s="6"/>
      <c r="P34" s="5">
        <v>450.26</v>
      </c>
      <c r="Q34" s="6"/>
      <c r="R34" s="5">
        <v>450.26</v>
      </c>
      <c r="S34" s="6"/>
      <c r="T34" s="5">
        <v>450.26</v>
      </c>
      <c r="U34" s="6"/>
      <c r="V34" s="5">
        <v>450.26</v>
      </c>
      <c r="W34" s="6"/>
      <c r="X34" s="5">
        <v>450.26</v>
      </c>
      <c r="Y34" s="6"/>
      <c r="Z34" s="5">
        <v>450.26</v>
      </c>
      <c r="AA34" s="6"/>
      <c r="AB34" s="5">
        <v>450.26</v>
      </c>
      <c r="AC34" s="6"/>
      <c r="AD34" s="5">
        <v>450.26</v>
      </c>
      <c r="AE34" s="6"/>
      <c r="AF34" s="5">
        <f t="shared" si="1"/>
        <v>5403.13</v>
      </c>
    </row>
    <row r="35" spans="6:32" ht="15">
      <c r="F35" s="2" t="s">
        <v>42</v>
      </c>
      <c r="H35" s="5">
        <v>4502.65</v>
      </c>
      <c r="I35" s="6"/>
      <c r="J35" s="5">
        <v>4502.6</v>
      </c>
      <c r="K35" s="6"/>
      <c r="L35" s="5">
        <v>4502.6</v>
      </c>
      <c r="M35" s="6"/>
      <c r="N35" s="5">
        <v>4502.6</v>
      </c>
      <c r="O35" s="6"/>
      <c r="P35" s="5">
        <v>4502.6</v>
      </c>
      <c r="Q35" s="6"/>
      <c r="R35" s="5">
        <v>4502.6</v>
      </c>
      <c r="S35" s="6"/>
      <c r="T35" s="5">
        <v>4502.6</v>
      </c>
      <c r="U35" s="6"/>
      <c r="V35" s="5">
        <v>4502.6</v>
      </c>
      <c r="W35" s="6"/>
      <c r="X35" s="5">
        <v>4502.6</v>
      </c>
      <c r="Y35" s="6"/>
      <c r="Z35" s="5">
        <v>4502.6</v>
      </c>
      <c r="AA35" s="6"/>
      <c r="AB35" s="5">
        <v>4502.6</v>
      </c>
      <c r="AC35" s="6"/>
      <c r="AD35" s="5">
        <v>4502.6</v>
      </c>
      <c r="AE35" s="6"/>
      <c r="AF35" s="5">
        <f t="shared" si="1"/>
        <v>54031.25</v>
      </c>
    </row>
    <row r="36" spans="6:32" ht="15">
      <c r="F36" s="2" t="s">
        <v>43</v>
      </c>
      <c r="H36" s="5">
        <v>2251.33</v>
      </c>
      <c r="I36" s="6"/>
      <c r="J36" s="5">
        <v>2251.3</v>
      </c>
      <c r="K36" s="6"/>
      <c r="L36" s="5">
        <v>2251.3</v>
      </c>
      <c r="M36" s="6"/>
      <c r="N36" s="5">
        <v>2251.3</v>
      </c>
      <c r="O36" s="6"/>
      <c r="P36" s="5">
        <v>2251.3</v>
      </c>
      <c r="Q36" s="6"/>
      <c r="R36" s="5">
        <v>2251.3</v>
      </c>
      <c r="S36" s="6"/>
      <c r="T36" s="5">
        <v>2251.3</v>
      </c>
      <c r="U36" s="6"/>
      <c r="V36" s="5">
        <v>2251.3</v>
      </c>
      <c r="W36" s="6"/>
      <c r="X36" s="5">
        <v>2251.3</v>
      </c>
      <c r="Y36" s="6"/>
      <c r="Z36" s="5">
        <v>2251.3</v>
      </c>
      <c r="AA36" s="6"/>
      <c r="AB36" s="5">
        <v>2251.3</v>
      </c>
      <c r="AC36" s="6"/>
      <c r="AD36" s="5">
        <v>2251.3</v>
      </c>
      <c r="AE36" s="6"/>
      <c r="AF36" s="5">
        <f t="shared" si="1"/>
        <v>27015.63</v>
      </c>
    </row>
    <row r="37" spans="6:32" ht="15">
      <c r="F37" s="2" t="s">
        <v>44</v>
      </c>
      <c r="H37" s="5">
        <v>945.51</v>
      </c>
      <c r="I37" s="6"/>
      <c r="J37" s="5">
        <v>945.55</v>
      </c>
      <c r="K37" s="6"/>
      <c r="L37" s="5">
        <v>945.55</v>
      </c>
      <c r="M37" s="6"/>
      <c r="N37" s="5">
        <v>945.55</v>
      </c>
      <c r="O37" s="6"/>
      <c r="P37" s="5">
        <v>945.55</v>
      </c>
      <c r="Q37" s="6"/>
      <c r="R37" s="5">
        <v>945.55</v>
      </c>
      <c r="S37" s="6"/>
      <c r="T37" s="5">
        <v>945.55</v>
      </c>
      <c r="U37" s="6"/>
      <c r="V37" s="5">
        <v>945.55</v>
      </c>
      <c r="W37" s="6"/>
      <c r="X37" s="5">
        <v>945.55</v>
      </c>
      <c r="Y37" s="6"/>
      <c r="Z37" s="5">
        <v>945.55</v>
      </c>
      <c r="AA37" s="6"/>
      <c r="AB37" s="5">
        <v>945.55</v>
      </c>
      <c r="AC37" s="6"/>
      <c r="AD37" s="5">
        <v>945.55</v>
      </c>
      <c r="AE37" s="6"/>
      <c r="AF37" s="5">
        <f t="shared" si="1"/>
        <v>11346.56</v>
      </c>
    </row>
    <row r="38" spans="6:32" ht="15.75" thickBot="1">
      <c r="F38" s="2" t="s">
        <v>45</v>
      </c>
      <c r="H38" s="7">
        <v>472.81</v>
      </c>
      <c r="I38" s="6"/>
      <c r="J38" s="7">
        <v>472.77</v>
      </c>
      <c r="K38" s="6"/>
      <c r="L38" s="7">
        <v>472.77</v>
      </c>
      <c r="M38" s="6"/>
      <c r="N38" s="7">
        <v>472.77</v>
      </c>
      <c r="O38" s="6"/>
      <c r="P38" s="7">
        <v>472.77</v>
      </c>
      <c r="Q38" s="6"/>
      <c r="R38" s="7">
        <v>472.77</v>
      </c>
      <c r="S38" s="6"/>
      <c r="T38" s="7">
        <v>472.77</v>
      </c>
      <c r="U38" s="6"/>
      <c r="V38" s="7">
        <v>472.77</v>
      </c>
      <c r="W38" s="6"/>
      <c r="X38" s="7">
        <v>472.77</v>
      </c>
      <c r="Y38" s="6"/>
      <c r="Z38" s="7">
        <v>472.77</v>
      </c>
      <c r="AA38" s="6"/>
      <c r="AB38" s="7">
        <v>472.77</v>
      </c>
      <c r="AC38" s="6"/>
      <c r="AD38" s="7">
        <v>472.77</v>
      </c>
      <c r="AE38" s="6"/>
      <c r="AF38" s="7">
        <f t="shared" si="1"/>
        <v>5673.28</v>
      </c>
    </row>
    <row r="39" spans="5:32" ht="15">
      <c r="E39" s="2" t="s">
        <v>46</v>
      </c>
      <c r="H39" s="5">
        <f>ROUND(SUM(H30:H38),5)</f>
        <v>13643.01</v>
      </c>
      <c r="I39" s="6"/>
      <c r="J39" s="5">
        <f>ROUND(SUM(J30:J38),5)</f>
        <v>13642.88</v>
      </c>
      <c r="K39" s="6"/>
      <c r="L39" s="5">
        <f>ROUND(SUM(L30:L38),5)</f>
        <v>13642.88</v>
      </c>
      <c r="M39" s="6"/>
      <c r="N39" s="5">
        <f>ROUND(SUM(N30:N38),5)</f>
        <v>13642.88</v>
      </c>
      <c r="O39" s="6"/>
      <c r="P39" s="5">
        <f>ROUND(SUM(P30:P38),5)</f>
        <v>13642.88</v>
      </c>
      <c r="Q39" s="6"/>
      <c r="R39" s="5">
        <f>ROUND(SUM(R30:R38),5)</f>
        <v>13642.88</v>
      </c>
      <c r="S39" s="6"/>
      <c r="T39" s="5">
        <f>ROUND(SUM(T30:T38),5)</f>
        <v>13642.88</v>
      </c>
      <c r="U39" s="6"/>
      <c r="V39" s="5">
        <f>ROUND(SUM(V30:V38),5)</f>
        <v>13642.88</v>
      </c>
      <c r="W39" s="6"/>
      <c r="X39" s="5">
        <f>ROUND(SUM(X30:X38),5)</f>
        <v>13642.88</v>
      </c>
      <c r="Y39" s="6"/>
      <c r="Z39" s="5">
        <f>ROUND(SUM(Z30:Z38),5)</f>
        <v>13642.88</v>
      </c>
      <c r="AA39" s="6"/>
      <c r="AB39" s="5">
        <f>ROUND(SUM(AB30:AB38),5)</f>
        <v>13642.88</v>
      </c>
      <c r="AC39" s="6"/>
      <c r="AD39" s="5">
        <f>ROUND(SUM(AD30:AD38),5)</f>
        <v>13642.88</v>
      </c>
      <c r="AE39" s="6"/>
      <c r="AF39" s="5">
        <f t="shared" si="1"/>
        <v>163714.69</v>
      </c>
    </row>
    <row r="40" spans="5:32" ht="30" customHeight="1">
      <c r="E40" s="2" t="s">
        <v>47</v>
      </c>
      <c r="H40" s="5"/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  <c r="T40" s="5"/>
      <c r="U40" s="6"/>
      <c r="V40" s="5"/>
      <c r="W40" s="6"/>
      <c r="X40" s="5"/>
      <c r="Y40" s="6"/>
      <c r="Z40" s="5"/>
      <c r="AA40" s="6"/>
      <c r="AB40" s="5"/>
      <c r="AC40" s="6"/>
      <c r="AD40" s="5"/>
      <c r="AE40" s="6"/>
      <c r="AF40" s="5"/>
    </row>
    <row r="41" spans="6:32" ht="15">
      <c r="F41" s="2" t="s">
        <v>48</v>
      </c>
      <c r="H41" s="5">
        <v>500000</v>
      </c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  <c r="T41" s="5"/>
      <c r="U41" s="6"/>
      <c r="V41" s="5"/>
      <c r="W41" s="6"/>
      <c r="X41" s="5"/>
      <c r="Y41" s="6"/>
      <c r="Z41" s="5"/>
      <c r="AA41" s="6"/>
      <c r="AB41" s="5"/>
      <c r="AC41" s="6"/>
      <c r="AD41" s="5"/>
      <c r="AE41" s="6"/>
      <c r="AF41" s="5">
        <f aca="true" t="shared" si="2" ref="AF41:AF58">ROUND(SUM(H41:AD41),5)</f>
        <v>500000</v>
      </c>
    </row>
    <row r="42" spans="6:32" ht="15">
      <c r="F42" s="2" t="s">
        <v>49</v>
      </c>
      <c r="H42" s="5">
        <v>500000</v>
      </c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  <c r="T42" s="5"/>
      <c r="U42" s="6"/>
      <c r="V42" s="5"/>
      <c r="W42" s="6"/>
      <c r="X42" s="5"/>
      <c r="Y42" s="6"/>
      <c r="Z42" s="5"/>
      <c r="AA42" s="6"/>
      <c r="AB42" s="5"/>
      <c r="AC42" s="6"/>
      <c r="AD42" s="5"/>
      <c r="AE42" s="6"/>
      <c r="AF42" s="5">
        <f t="shared" si="2"/>
        <v>500000</v>
      </c>
    </row>
    <row r="43" spans="6:32" ht="15">
      <c r="F43" s="2" t="s">
        <v>50</v>
      </c>
      <c r="H43" s="5">
        <v>50000</v>
      </c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  <c r="AE43" s="6"/>
      <c r="AF43" s="5">
        <f t="shared" si="2"/>
        <v>50000</v>
      </c>
    </row>
    <row r="44" spans="6:32" ht="15">
      <c r="F44" s="2" t="s">
        <v>51</v>
      </c>
      <c r="H44" s="5">
        <v>395833.33</v>
      </c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  <c r="T44" s="5"/>
      <c r="U44" s="6"/>
      <c r="V44" s="5"/>
      <c r="W44" s="6"/>
      <c r="X44" s="5"/>
      <c r="Y44" s="6"/>
      <c r="Z44" s="5"/>
      <c r="AA44" s="6"/>
      <c r="AB44" s="5"/>
      <c r="AC44" s="6"/>
      <c r="AD44" s="5"/>
      <c r="AE44" s="6"/>
      <c r="AF44" s="5">
        <f t="shared" si="2"/>
        <v>395833.33</v>
      </c>
    </row>
    <row r="45" spans="6:32" ht="15">
      <c r="F45" s="2" t="s">
        <v>52</v>
      </c>
      <c r="H45" s="5">
        <v>250000</v>
      </c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6"/>
      <c r="V45" s="5"/>
      <c r="W45" s="6"/>
      <c r="X45" s="5"/>
      <c r="Y45" s="6"/>
      <c r="Z45" s="5"/>
      <c r="AA45" s="6"/>
      <c r="AB45" s="5"/>
      <c r="AC45" s="6"/>
      <c r="AD45" s="5"/>
      <c r="AE45" s="6"/>
      <c r="AF45" s="5">
        <f t="shared" si="2"/>
        <v>250000</v>
      </c>
    </row>
    <row r="46" spans="6:32" ht="15">
      <c r="F46" s="2" t="s">
        <v>53</v>
      </c>
      <c r="H46" s="5">
        <v>41666.65</v>
      </c>
      <c r="I46" s="6"/>
      <c r="J46" s="5">
        <v>41666.67</v>
      </c>
      <c r="K46" s="6"/>
      <c r="L46" s="5">
        <v>41666.67</v>
      </c>
      <c r="M46" s="6"/>
      <c r="N46" s="5">
        <v>41666.67</v>
      </c>
      <c r="O46" s="6"/>
      <c r="P46" s="5">
        <v>41666.67</v>
      </c>
      <c r="Q46" s="6"/>
      <c r="R46" s="5">
        <v>41666.67</v>
      </c>
      <c r="S46" s="6"/>
      <c r="T46" s="5"/>
      <c r="U46" s="6"/>
      <c r="V46" s="5"/>
      <c r="W46" s="6"/>
      <c r="X46" s="5"/>
      <c r="Y46" s="6"/>
      <c r="Z46" s="5"/>
      <c r="AA46" s="6"/>
      <c r="AB46" s="5"/>
      <c r="AC46" s="6"/>
      <c r="AD46" s="5"/>
      <c r="AE46" s="6"/>
      <c r="AF46" s="5">
        <f t="shared" si="2"/>
        <v>250000</v>
      </c>
    </row>
    <row r="47" spans="6:32" ht="15">
      <c r="F47" s="2" t="s">
        <v>55</v>
      </c>
      <c r="H47" s="5">
        <v>41666.63</v>
      </c>
      <c r="I47" s="6"/>
      <c r="J47" s="5">
        <v>41666.67</v>
      </c>
      <c r="K47" s="6"/>
      <c r="L47" s="5">
        <v>41666.67</v>
      </c>
      <c r="M47" s="6"/>
      <c r="N47" s="5">
        <v>41666.67</v>
      </c>
      <c r="O47" s="6"/>
      <c r="P47" s="5">
        <v>41666.67</v>
      </c>
      <c r="Q47" s="6"/>
      <c r="R47" s="5">
        <v>41666.67</v>
      </c>
      <c r="S47" s="6"/>
      <c r="T47" s="5">
        <v>41666.67</v>
      </c>
      <c r="U47" s="6"/>
      <c r="V47" s="5">
        <v>41666.67</v>
      </c>
      <c r="W47" s="6"/>
      <c r="X47" s="5">
        <v>41666.67</v>
      </c>
      <c r="Y47" s="6"/>
      <c r="Z47" s="5">
        <v>41666.67</v>
      </c>
      <c r="AA47" s="6"/>
      <c r="AB47" s="5">
        <v>41666.67</v>
      </c>
      <c r="AC47" s="6"/>
      <c r="AD47" s="5">
        <v>41666.67</v>
      </c>
      <c r="AE47" s="6"/>
      <c r="AF47" s="5">
        <f t="shared" si="2"/>
        <v>500000</v>
      </c>
    </row>
    <row r="48" spans="6:32" ht="15">
      <c r="F48" s="2" t="s">
        <v>56</v>
      </c>
      <c r="H48" s="5">
        <v>74652.75</v>
      </c>
      <c r="I48" s="6"/>
      <c r="J48" s="5">
        <v>74652.78</v>
      </c>
      <c r="K48" s="6"/>
      <c r="L48" s="5">
        <v>74652.78</v>
      </c>
      <c r="M48" s="6"/>
      <c r="N48" s="5">
        <v>74652.78</v>
      </c>
      <c r="O48" s="6"/>
      <c r="P48" s="5">
        <v>74652.78</v>
      </c>
      <c r="Q48" s="6"/>
      <c r="R48" s="5">
        <v>74652.78</v>
      </c>
      <c r="S48" s="6"/>
      <c r="T48" s="5">
        <v>74652.78</v>
      </c>
      <c r="U48" s="6"/>
      <c r="V48" s="5">
        <v>74652.78</v>
      </c>
      <c r="W48" s="6"/>
      <c r="X48" s="5">
        <v>74652.78</v>
      </c>
      <c r="Y48" s="6"/>
      <c r="Z48" s="5">
        <v>74652.78</v>
      </c>
      <c r="AA48" s="6"/>
      <c r="AB48" s="5">
        <v>74652.78</v>
      </c>
      <c r="AC48" s="6"/>
      <c r="AD48" s="5">
        <v>74652.78</v>
      </c>
      <c r="AE48" s="6"/>
      <c r="AF48" s="5">
        <f t="shared" si="2"/>
        <v>895833.33</v>
      </c>
    </row>
    <row r="49" spans="6:32" ht="15">
      <c r="F49" s="2" t="s">
        <v>57</v>
      </c>
      <c r="H49" s="5">
        <v>500000</v>
      </c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  <c r="T49" s="5"/>
      <c r="U49" s="6"/>
      <c r="V49" s="5"/>
      <c r="W49" s="6"/>
      <c r="X49" s="5"/>
      <c r="Y49" s="6"/>
      <c r="Z49" s="5"/>
      <c r="AA49" s="6"/>
      <c r="AB49" s="5"/>
      <c r="AC49" s="6"/>
      <c r="AD49" s="5"/>
      <c r="AE49" s="6"/>
      <c r="AF49" s="5">
        <f t="shared" si="2"/>
        <v>500000</v>
      </c>
    </row>
    <row r="50" spans="6:32" ht="15">
      <c r="F50" s="2" t="s">
        <v>58</v>
      </c>
      <c r="H50" s="5">
        <v>41666.63</v>
      </c>
      <c r="I50" s="6"/>
      <c r="J50" s="5">
        <v>41666.67</v>
      </c>
      <c r="K50" s="6"/>
      <c r="L50" s="5">
        <v>41666.67</v>
      </c>
      <c r="M50" s="6"/>
      <c r="N50" s="5">
        <v>41666.67</v>
      </c>
      <c r="O50" s="6"/>
      <c r="P50" s="5">
        <v>41666.67</v>
      </c>
      <c r="Q50" s="6"/>
      <c r="R50" s="5">
        <v>41666.67</v>
      </c>
      <c r="S50" s="6"/>
      <c r="T50" s="5">
        <v>41666.67</v>
      </c>
      <c r="U50" s="6"/>
      <c r="V50" s="5">
        <v>41666.67</v>
      </c>
      <c r="W50" s="6"/>
      <c r="X50" s="5">
        <v>41666.67</v>
      </c>
      <c r="Y50" s="6"/>
      <c r="Z50" s="5">
        <v>41666.67</v>
      </c>
      <c r="AA50" s="6"/>
      <c r="AB50" s="5">
        <v>41666.67</v>
      </c>
      <c r="AC50" s="6"/>
      <c r="AD50" s="5">
        <v>41666.67</v>
      </c>
      <c r="AE50" s="6"/>
      <c r="AF50" s="5">
        <f t="shared" si="2"/>
        <v>500000</v>
      </c>
    </row>
    <row r="51" spans="6:32" ht="15">
      <c r="F51" s="2" t="s">
        <v>59</v>
      </c>
      <c r="H51" s="5">
        <v>41666.63</v>
      </c>
      <c r="I51" s="6"/>
      <c r="J51" s="5">
        <v>41666.67</v>
      </c>
      <c r="K51" s="6"/>
      <c r="L51" s="5">
        <v>41666.67</v>
      </c>
      <c r="M51" s="6"/>
      <c r="N51" s="5">
        <v>41666.67</v>
      </c>
      <c r="O51" s="6"/>
      <c r="P51" s="5">
        <v>41666.67</v>
      </c>
      <c r="Q51" s="6"/>
      <c r="R51" s="5">
        <v>41666.67</v>
      </c>
      <c r="S51" s="6"/>
      <c r="T51" s="5">
        <v>41666.67</v>
      </c>
      <c r="U51" s="6"/>
      <c r="V51" s="5">
        <v>41666.67</v>
      </c>
      <c r="W51" s="6"/>
      <c r="X51" s="5">
        <v>41666.67</v>
      </c>
      <c r="Y51" s="6"/>
      <c r="Z51" s="5">
        <v>41666.67</v>
      </c>
      <c r="AA51" s="6"/>
      <c r="AB51" s="5">
        <v>41666.67</v>
      </c>
      <c r="AC51" s="6"/>
      <c r="AD51" s="5">
        <v>41666.67</v>
      </c>
      <c r="AE51" s="6"/>
      <c r="AF51" s="5">
        <f t="shared" si="2"/>
        <v>500000</v>
      </c>
    </row>
    <row r="52" spans="6:32" ht="15">
      <c r="F52" s="2" t="s">
        <v>60</v>
      </c>
      <c r="H52" s="5">
        <v>41666.63</v>
      </c>
      <c r="I52" s="6"/>
      <c r="J52" s="5">
        <v>41666.67</v>
      </c>
      <c r="K52" s="6"/>
      <c r="L52" s="5">
        <v>41666.67</v>
      </c>
      <c r="M52" s="6"/>
      <c r="N52" s="5">
        <v>41666.67</v>
      </c>
      <c r="O52" s="6"/>
      <c r="P52" s="5">
        <v>41666.67</v>
      </c>
      <c r="Q52" s="6"/>
      <c r="R52" s="5">
        <v>41666.67</v>
      </c>
      <c r="S52" s="6"/>
      <c r="T52" s="5">
        <v>41666.67</v>
      </c>
      <c r="U52" s="6"/>
      <c r="V52" s="5">
        <v>41666.67</v>
      </c>
      <c r="W52" s="6"/>
      <c r="X52" s="5">
        <v>41666.67</v>
      </c>
      <c r="Y52" s="6"/>
      <c r="Z52" s="5">
        <v>41666.67</v>
      </c>
      <c r="AA52" s="6"/>
      <c r="AB52" s="5">
        <v>41666.67</v>
      </c>
      <c r="AC52" s="6"/>
      <c r="AD52" s="5">
        <v>41666.67</v>
      </c>
      <c r="AE52" s="6"/>
      <c r="AF52" s="5">
        <f t="shared" si="2"/>
        <v>500000</v>
      </c>
    </row>
    <row r="53" spans="6:32" ht="15">
      <c r="F53" s="2" t="s">
        <v>61</v>
      </c>
      <c r="H53" s="5">
        <v>20833.37</v>
      </c>
      <c r="I53" s="6"/>
      <c r="J53" s="5">
        <v>20833.33</v>
      </c>
      <c r="K53" s="6"/>
      <c r="L53" s="5">
        <v>20833.33</v>
      </c>
      <c r="M53" s="6"/>
      <c r="N53" s="5">
        <v>20833.33</v>
      </c>
      <c r="O53" s="6"/>
      <c r="P53" s="5">
        <v>20833.33</v>
      </c>
      <c r="Q53" s="6"/>
      <c r="R53" s="5">
        <v>20833.33</v>
      </c>
      <c r="S53" s="6"/>
      <c r="T53" s="5">
        <v>20833.33</v>
      </c>
      <c r="U53" s="6"/>
      <c r="V53" s="5">
        <v>20833.33</v>
      </c>
      <c r="W53" s="6"/>
      <c r="X53" s="5">
        <v>20833.33</v>
      </c>
      <c r="Y53" s="6"/>
      <c r="Z53" s="5">
        <v>20833.33</v>
      </c>
      <c r="AA53" s="6"/>
      <c r="AB53" s="5">
        <v>20833.33</v>
      </c>
      <c r="AC53" s="6"/>
      <c r="AD53" s="5">
        <v>20833.33</v>
      </c>
      <c r="AE53" s="6"/>
      <c r="AF53" s="5">
        <f t="shared" si="2"/>
        <v>250000</v>
      </c>
    </row>
    <row r="54" spans="6:32" ht="15">
      <c r="F54" s="2" t="s">
        <v>62</v>
      </c>
      <c r="H54" s="5">
        <v>41666.63</v>
      </c>
      <c r="I54" s="6"/>
      <c r="J54" s="5">
        <v>41666.67</v>
      </c>
      <c r="K54" s="6"/>
      <c r="L54" s="5">
        <v>41666.67</v>
      </c>
      <c r="M54" s="6"/>
      <c r="N54" s="5">
        <v>41666.67</v>
      </c>
      <c r="O54" s="6"/>
      <c r="P54" s="5">
        <v>41666.67</v>
      </c>
      <c r="Q54" s="6"/>
      <c r="R54" s="5">
        <v>41666.67</v>
      </c>
      <c r="S54" s="6"/>
      <c r="T54" s="5">
        <v>41666.67</v>
      </c>
      <c r="U54" s="6"/>
      <c r="V54" s="5">
        <v>41666.67</v>
      </c>
      <c r="W54" s="6"/>
      <c r="X54" s="5">
        <v>41666.67</v>
      </c>
      <c r="Y54" s="6"/>
      <c r="Z54" s="5">
        <v>41666.67</v>
      </c>
      <c r="AA54" s="6"/>
      <c r="AB54" s="5">
        <v>41666.67</v>
      </c>
      <c r="AC54" s="6"/>
      <c r="AD54" s="5">
        <v>41666.67</v>
      </c>
      <c r="AE54" s="6"/>
      <c r="AF54" s="5">
        <f t="shared" si="2"/>
        <v>500000</v>
      </c>
    </row>
    <row r="55" spans="6:32" ht="15">
      <c r="F55" s="2" t="s">
        <v>63</v>
      </c>
      <c r="H55" s="5">
        <v>41666.63</v>
      </c>
      <c r="I55" s="6"/>
      <c r="J55" s="5">
        <v>41666.67</v>
      </c>
      <c r="K55" s="6"/>
      <c r="L55" s="5">
        <v>41666.67</v>
      </c>
      <c r="M55" s="6"/>
      <c r="N55" s="5">
        <v>41666.67</v>
      </c>
      <c r="O55" s="6"/>
      <c r="P55" s="5">
        <v>41666.67</v>
      </c>
      <c r="Q55" s="6"/>
      <c r="R55" s="5">
        <v>41666.67</v>
      </c>
      <c r="S55" s="6"/>
      <c r="T55" s="5">
        <v>41666.67</v>
      </c>
      <c r="U55" s="6"/>
      <c r="V55" s="5">
        <v>41666.67</v>
      </c>
      <c r="W55" s="6"/>
      <c r="X55" s="5">
        <v>41666.67</v>
      </c>
      <c r="Y55" s="6"/>
      <c r="Z55" s="5">
        <v>41666.67</v>
      </c>
      <c r="AA55" s="6"/>
      <c r="AB55" s="5">
        <v>41666.67</v>
      </c>
      <c r="AC55" s="6"/>
      <c r="AD55" s="5">
        <v>41666.67</v>
      </c>
      <c r="AE55" s="6"/>
      <c r="AF55" s="5">
        <f t="shared" si="2"/>
        <v>500000</v>
      </c>
    </row>
    <row r="56" spans="6:32" ht="15">
      <c r="F56" s="2" t="s">
        <v>64</v>
      </c>
      <c r="H56" s="5">
        <v>50764.67</v>
      </c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  <c r="T56" s="5"/>
      <c r="U56" s="6"/>
      <c r="V56" s="5"/>
      <c r="W56" s="6"/>
      <c r="X56" s="5"/>
      <c r="Y56" s="6"/>
      <c r="Z56" s="5"/>
      <c r="AA56" s="6"/>
      <c r="AB56" s="5"/>
      <c r="AC56" s="6"/>
      <c r="AD56" s="5"/>
      <c r="AE56" s="6"/>
      <c r="AF56" s="5">
        <f t="shared" si="2"/>
        <v>50764.67</v>
      </c>
    </row>
    <row r="57" spans="6:32" ht="15.75" thickBot="1">
      <c r="F57" s="2" t="s">
        <v>65</v>
      </c>
      <c r="H57" s="7">
        <v>2161.25</v>
      </c>
      <c r="I57" s="6"/>
      <c r="J57" s="7">
        <v>2161.25</v>
      </c>
      <c r="K57" s="6"/>
      <c r="L57" s="7">
        <v>2161.25</v>
      </c>
      <c r="M57" s="6"/>
      <c r="N57" s="7">
        <v>2161.25</v>
      </c>
      <c r="O57" s="6"/>
      <c r="P57" s="7">
        <v>2161.25</v>
      </c>
      <c r="Q57" s="6"/>
      <c r="R57" s="7">
        <v>2161.25</v>
      </c>
      <c r="S57" s="6"/>
      <c r="T57" s="7">
        <v>2161.25</v>
      </c>
      <c r="U57" s="6"/>
      <c r="V57" s="7">
        <v>2161.25</v>
      </c>
      <c r="W57" s="6"/>
      <c r="X57" s="7">
        <v>2161.25</v>
      </c>
      <c r="Y57" s="6"/>
      <c r="Z57" s="7">
        <v>2161.25</v>
      </c>
      <c r="AA57" s="6"/>
      <c r="AB57" s="7">
        <v>2161.25</v>
      </c>
      <c r="AC57" s="6"/>
      <c r="AD57" s="7">
        <v>2161.25</v>
      </c>
      <c r="AE57" s="6"/>
      <c r="AF57" s="7">
        <f t="shared" si="2"/>
        <v>25935</v>
      </c>
    </row>
    <row r="58" spans="5:32" ht="15">
      <c r="E58" s="2" t="s">
        <v>66</v>
      </c>
      <c r="H58" s="5">
        <f>ROUND(SUM(H40:H57),5)</f>
        <v>2635911.8</v>
      </c>
      <c r="I58" s="6"/>
      <c r="J58" s="5">
        <f>ROUND(SUM(J40:J57),5)</f>
        <v>389314.05</v>
      </c>
      <c r="K58" s="6"/>
      <c r="L58" s="5">
        <f>ROUND(SUM(L40:L57),5)</f>
        <v>389314.05</v>
      </c>
      <c r="M58" s="6"/>
      <c r="N58" s="5">
        <f>ROUND(SUM(N40:N57),5)</f>
        <v>389314.05</v>
      </c>
      <c r="O58" s="6"/>
      <c r="P58" s="5">
        <f>ROUND(SUM(P40:P57),5)</f>
        <v>389314.05</v>
      </c>
      <c r="Q58" s="6"/>
      <c r="R58" s="5">
        <f>ROUND(SUM(R40:R57),5)</f>
        <v>389314.05</v>
      </c>
      <c r="S58" s="6"/>
      <c r="T58" s="5">
        <f>ROUND(SUM(T40:T57),5)</f>
        <v>347647.38</v>
      </c>
      <c r="U58" s="6"/>
      <c r="V58" s="5">
        <f>ROUND(SUM(V40:V57),5)</f>
        <v>347647.38</v>
      </c>
      <c r="W58" s="6"/>
      <c r="X58" s="5">
        <f>ROUND(SUM(X40:X57),5)</f>
        <v>347647.38</v>
      </c>
      <c r="Y58" s="6"/>
      <c r="Z58" s="5">
        <f>ROUND(SUM(Z40:Z57),5)</f>
        <v>347647.38</v>
      </c>
      <c r="AA58" s="6"/>
      <c r="AB58" s="5">
        <f>ROUND(SUM(AB40:AB57),5)</f>
        <v>347647.38</v>
      </c>
      <c r="AC58" s="6"/>
      <c r="AD58" s="5">
        <f>ROUND(SUM(AD40:AD57),5)</f>
        <v>347647.38</v>
      </c>
      <c r="AE58" s="6"/>
      <c r="AF58" s="5">
        <f t="shared" si="2"/>
        <v>6668366.33</v>
      </c>
    </row>
    <row r="59" spans="5:32" ht="30" customHeight="1">
      <c r="E59" s="2" t="s">
        <v>67</v>
      </c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  <c r="T59" s="5"/>
      <c r="U59" s="6"/>
      <c r="V59" s="5"/>
      <c r="W59" s="6"/>
      <c r="X59" s="5"/>
      <c r="Y59" s="6"/>
      <c r="Z59" s="5"/>
      <c r="AA59" s="6"/>
      <c r="AB59" s="5"/>
      <c r="AC59" s="6"/>
      <c r="AD59" s="5"/>
      <c r="AE59" s="6"/>
      <c r="AF59" s="5"/>
    </row>
    <row r="60" spans="6:32" ht="15">
      <c r="F60" s="2" t="s">
        <v>68</v>
      </c>
      <c r="H60" s="5">
        <v>8333.37</v>
      </c>
      <c r="I60" s="6"/>
      <c r="J60" s="5">
        <v>8333.33</v>
      </c>
      <c r="K60" s="6"/>
      <c r="L60" s="5">
        <v>8333.33</v>
      </c>
      <c r="M60" s="6"/>
      <c r="N60" s="5">
        <v>8333.33</v>
      </c>
      <c r="O60" s="6"/>
      <c r="P60" s="5">
        <v>8333.33</v>
      </c>
      <c r="Q60" s="6"/>
      <c r="R60" s="5">
        <v>8333.33</v>
      </c>
      <c r="S60" s="6"/>
      <c r="T60" s="5">
        <v>8333.33</v>
      </c>
      <c r="U60" s="6"/>
      <c r="V60" s="5">
        <v>8333.33</v>
      </c>
      <c r="W60" s="6"/>
      <c r="X60" s="5">
        <v>8333.33</v>
      </c>
      <c r="Y60" s="6"/>
      <c r="Z60" s="5">
        <v>8333.33</v>
      </c>
      <c r="AA60" s="6"/>
      <c r="AB60" s="5">
        <v>8333.33</v>
      </c>
      <c r="AC60" s="6"/>
      <c r="AD60" s="5">
        <v>8333.33</v>
      </c>
      <c r="AE60" s="6"/>
      <c r="AF60" s="5">
        <f>ROUND(SUM(H60:AD60),5)</f>
        <v>100000</v>
      </c>
    </row>
    <row r="61" spans="6:32" ht="15">
      <c r="F61" s="2" t="s">
        <v>69</v>
      </c>
      <c r="H61" s="5">
        <v>9005.19</v>
      </c>
      <c r="I61" s="6"/>
      <c r="J61" s="5">
        <v>9005.21</v>
      </c>
      <c r="K61" s="6"/>
      <c r="L61" s="5">
        <v>9005.21</v>
      </c>
      <c r="M61" s="6"/>
      <c r="N61" s="5">
        <v>9005.21</v>
      </c>
      <c r="O61" s="6"/>
      <c r="P61" s="5">
        <v>9005.21</v>
      </c>
      <c r="Q61" s="6"/>
      <c r="R61" s="5">
        <v>9005.21</v>
      </c>
      <c r="S61" s="6"/>
      <c r="T61" s="5">
        <v>9005.21</v>
      </c>
      <c r="U61" s="6"/>
      <c r="V61" s="5">
        <v>9005.21</v>
      </c>
      <c r="W61" s="6"/>
      <c r="X61" s="5">
        <v>9005.21</v>
      </c>
      <c r="Y61" s="6"/>
      <c r="Z61" s="5">
        <v>9005.21</v>
      </c>
      <c r="AA61" s="6"/>
      <c r="AB61" s="5">
        <v>9005.21</v>
      </c>
      <c r="AC61" s="6"/>
      <c r="AD61" s="5">
        <v>9005.21</v>
      </c>
      <c r="AE61" s="6"/>
      <c r="AF61" s="5">
        <f>ROUND(SUM(H61:AD61),5)</f>
        <v>108062.5</v>
      </c>
    </row>
    <row r="62" spans="6:32" ht="15">
      <c r="F62" s="2" t="s">
        <v>70</v>
      </c>
      <c r="H62" s="5">
        <v>8333.37</v>
      </c>
      <c r="I62" s="6"/>
      <c r="J62" s="5">
        <v>8333.33</v>
      </c>
      <c r="K62" s="6"/>
      <c r="L62" s="5">
        <v>8333.33</v>
      </c>
      <c r="M62" s="6"/>
      <c r="N62" s="5">
        <v>8333.33</v>
      </c>
      <c r="O62" s="6"/>
      <c r="P62" s="5">
        <v>8333.33</v>
      </c>
      <c r="Q62" s="6"/>
      <c r="R62" s="5">
        <v>8333.33</v>
      </c>
      <c r="S62" s="6"/>
      <c r="T62" s="5">
        <v>8333.33</v>
      </c>
      <c r="U62" s="6"/>
      <c r="V62" s="5">
        <v>8333.33</v>
      </c>
      <c r="W62" s="6"/>
      <c r="X62" s="5">
        <v>8333.33</v>
      </c>
      <c r="Y62" s="6"/>
      <c r="Z62" s="5">
        <v>8333.33</v>
      </c>
      <c r="AA62" s="6"/>
      <c r="AB62" s="5">
        <v>8333.33</v>
      </c>
      <c r="AC62" s="6"/>
      <c r="AD62" s="5">
        <v>8333.33</v>
      </c>
      <c r="AE62" s="6"/>
      <c r="AF62" s="5">
        <f>ROUND(SUM(H62:AD62),5)</f>
        <v>100000</v>
      </c>
    </row>
    <row r="63" spans="6:32" ht="15.75" thickBot="1">
      <c r="F63" s="2" t="s">
        <v>71</v>
      </c>
      <c r="H63" s="7">
        <v>18010.38</v>
      </c>
      <c r="I63" s="6"/>
      <c r="J63" s="7">
        <v>18010.42</v>
      </c>
      <c r="K63" s="6"/>
      <c r="L63" s="7">
        <v>18010.42</v>
      </c>
      <c r="M63" s="6"/>
      <c r="N63" s="7">
        <v>18010.42</v>
      </c>
      <c r="O63" s="6"/>
      <c r="P63" s="7">
        <v>18010.42</v>
      </c>
      <c r="Q63" s="6"/>
      <c r="R63" s="7">
        <v>18010.42</v>
      </c>
      <c r="S63" s="6"/>
      <c r="T63" s="7">
        <v>18010.42</v>
      </c>
      <c r="U63" s="6"/>
      <c r="V63" s="7">
        <v>18010.42</v>
      </c>
      <c r="W63" s="6"/>
      <c r="X63" s="7">
        <v>18010.42</v>
      </c>
      <c r="Y63" s="6"/>
      <c r="Z63" s="7">
        <v>18010.42</v>
      </c>
      <c r="AA63" s="6"/>
      <c r="AB63" s="7">
        <v>18010.42</v>
      </c>
      <c r="AC63" s="6"/>
      <c r="AD63" s="7">
        <v>18010.42</v>
      </c>
      <c r="AE63" s="6"/>
      <c r="AF63" s="7">
        <f>ROUND(SUM(H63:AD63),5)</f>
        <v>216125</v>
      </c>
    </row>
    <row r="64" spans="5:32" ht="15">
      <c r="E64" s="2" t="s">
        <v>72</v>
      </c>
      <c r="H64" s="5">
        <f>ROUND(SUM(H59:H63),5)</f>
        <v>43682.31</v>
      </c>
      <c r="I64" s="6"/>
      <c r="J64" s="5">
        <f>ROUND(SUM(J59:J63),5)</f>
        <v>43682.29</v>
      </c>
      <c r="K64" s="6"/>
      <c r="L64" s="5">
        <f>ROUND(SUM(L59:L63),5)</f>
        <v>43682.29</v>
      </c>
      <c r="M64" s="6"/>
      <c r="N64" s="5">
        <f>ROUND(SUM(N59:N63),5)</f>
        <v>43682.29</v>
      </c>
      <c r="O64" s="6"/>
      <c r="P64" s="5">
        <f>ROUND(SUM(P59:P63),5)</f>
        <v>43682.29</v>
      </c>
      <c r="Q64" s="6"/>
      <c r="R64" s="5">
        <f>ROUND(SUM(R59:R63),5)</f>
        <v>43682.29</v>
      </c>
      <c r="S64" s="6"/>
      <c r="T64" s="5">
        <f>ROUND(SUM(T59:T63),5)</f>
        <v>43682.29</v>
      </c>
      <c r="U64" s="6"/>
      <c r="V64" s="5">
        <f>ROUND(SUM(V59:V63),5)</f>
        <v>43682.29</v>
      </c>
      <c r="W64" s="6"/>
      <c r="X64" s="5">
        <f>ROUND(SUM(X59:X63),5)</f>
        <v>43682.29</v>
      </c>
      <c r="Y64" s="6"/>
      <c r="Z64" s="5">
        <f>ROUND(SUM(Z59:Z63),5)</f>
        <v>43682.29</v>
      </c>
      <c r="AA64" s="6"/>
      <c r="AB64" s="5">
        <f>ROUND(SUM(AB59:AB63),5)</f>
        <v>43682.29</v>
      </c>
      <c r="AC64" s="6"/>
      <c r="AD64" s="5">
        <f>ROUND(SUM(AD59:AD63),5)</f>
        <v>43682.29</v>
      </c>
      <c r="AE64" s="6"/>
      <c r="AF64" s="5">
        <f>ROUND(SUM(H64:AD64),5)</f>
        <v>524187.5</v>
      </c>
    </row>
    <row r="65" spans="5:32" ht="30" customHeight="1">
      <c r="E65" s="2" t="s">
        <v>73</v>
      </c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  <c r="T65" s="5"/>
      <c r="U65" s="6"/>
      <c r="V65" s="5"/>
      <c r="W65" s="6"/>
      <c r="X65" s="5"/>
      <c r="Y65" s="6"/>
      <c r="Z65" s="5"/>
      <c r="AA65" s="6"/>
      <c r="AB65" s="5"/>
      <c r="AC65" s="6"/>
      <c r="AD65" s="5"/>
      <c r="AE65" s="6"/>
      <c r="AF65" s="5"/>
    </row>
    <row r="66" spans="6:32" ht="15">
      <c r="F66" s="2" t="s">
        <v>74</v>
      </c>
      <c r="H66" s="5">
        <v>833.37</v>
      </c>
      <c r="I66" s="6"/>
      <c r="J66" s="5">
        <v>833.33</v>
      </c>
      <c r="K66" s="6"/>
      <c r="L66" s="5">
        <v>833.33</v>
      </c>
      <c r="M66" s="6"/>
      <c r="N66" s="5">
        <v>833.33</v>
      </c>
      <c r="O66" s="6"/>
      <c r="P66" s="5">
        <v>833.33</v>
      </c>
      <c r="Q66" s="6"/>
      <c r="R66" s="5">
        <v>833.33</v>
      </c>
      <c r="S66" s="6"/>
      <c r="T66" s="5">
        <v>833.33</v>
      </c>
      <c r="U66" s="6"/>
      <c r="V66" s="5">
        <v>833.33</v>
      </c>
      <c r="W66" s="6"/>
      <c r="X66" s="5">
        <v>833.33</v>
      </c>
      <c r="Y66" s="6"/>
      <c r="Z66" s="5">
        <v>833.33</v>
      </c>
      <c r="AA66" s="6"/>
      <c r="AB66" s="5">
        <v>833.33</v>
      </c>
      <c r="AC66" s="6"/>
      <c r="AD66" s="5">
        <v>833.33</v>
      </c>
      <c r="AE66" s="6"/>
      <c r="AF66" s="5">
        <f>ROUND(SUM(H66:AD66),5)</f>
        <v>10000</v>
      </c>
    </row>
    <row r="67" spans="6:32" ht="15">
      <c r="F67" s="2" t="s">
        <v>75</v>
      </c>
      <c r="H67" s="5">
        <v>900.53</v>
      </c>
      <c r="I67" s="6"/>
      <c r="J67" s="5">
        <v>900.52</v>
      </c>
      <c r="K67" s="6"/>
      <c r="L67" s="5">
        <v>900.52</v>
      </c>
      <c r="M67" s="6"/>
      <c r="N67" s="5">
        <v>900.52</v>
      </c>
      <c r="O67" s="6"/>
      <c r="P67" s="5">
        <v>900.52</v>
      </c>
      <c r="Q67" s="6"/>
      <c r="R67" s="5">
        <v>900.52</v>
      </c>
      <c r="S67" s="6"/>
      <c r="T67" s="5">
        <v>900.52</v>
      </c>
      <c r="U67" s="6"/>
      <c r="V67" s="5">
        <v>900.52</v>
      </c>
      <c r="W67" s="6"/>
      <c r="X67" s="5">
        <v>900.52</v>
      </c>
      <c r="Y67" s="6"/>
      <c r="Z67" s="5">
        <v>900.52</v>
      </c>
      <c r="AA67" s="6"/>
      <c r="AB67" s="5">
        <v>900.52</v>
      </c>
      <c r="AC67" s="6"/>
      <c r="AD67" s="5">
        <v>900.52</v>
      </c>
      <c r="AE67" s="6"/>
      <c r="AF67" s="5">
        <f>ROUND(SUM(H67:AD67),5)</f>
        <v>10806.25</v>
      </c>
    </row>
    <row r="68" spans="6:32" ht="15">
      <c r="F68" s="2" t="s">
        <v>76</v>
      </c>
      <c r="H68" s="5">
        <v>833.37</v>
      </c>
      <c r="I68" s="6"/>
      <c r="J68" s="5">
        <v>833.33</v>
      </c>
      <c r="K68" s="6"/>
      <c r="L68" s="5">
        <v>833.33</v>
      </c>
      <c r="M68" s="6"/>
      <c r="N68" s="5">
        <v>833.33</v>
      </c>
      <c r="O68" s="6"/>
      <c r="P68" s="5">
        <v>833.33</v>
      </c>
      <c r="Q68" s="6"/>
      <c r="R68" s="5">
        <v>833.33</v>
      </c>
      <c r="S68" s="6"/>
      <c r="T68" s="5">
        <v>833.33</v>
      </c>
      <c r="U68" s="6"/>
      <c r="V68" s="5">
        <v>833.33</v>
      </c>
      <c r="W68" s="6"/>
      <c r="X68" s="5">
        <v>833.33</v>
      </c>
      <c r="Y68" s="6"/>
      <c r="Z68" s="5">
        <v>833.33</v>
      </c>
      <c r="AA68" s="6"/>
      <c r="AB68" s="5">
        <v>833.33</v>
      </c>
      <c r="AC68" s="6"/>
      <c r="AD68" s="5">
        <v>833.33</v>
      </c>
      <c r="AE68" s="6"/>
      <c r="AF68" s="5">
        <f>ROUND(SUM(H68:AD68),5)</f>
        <v>10000</v>
      </c>
    </row>
    <row r="69" spans="6:32" ht="15.75" thickBot="1">
      <c r="F69" s="2" t="s">
        <v>77</v>
      </c>
      <c r="H69" s="7">
        <v>1801.06</v>
      </c>
      <c r="I69" s="6"/>
      <c r="J69" s="7">
        <v>1801.04</v>
      </c>
      <c r="K69" s="6"/>
      <c r="L69" s="7">
        <v>1801.04</v>
      </c>
      <c r="M69" s="6"/>
      <c r="N69" s="7">
        <v>1801.04</v>
      </c>
      <c r="O69" s="6"/>
      <c r="P69" s="7">
        <v>1801.04</v>
      </c>
      <c r="Q69" s="6"/>
      <c r="R69" s="7">
        <v>1801.04</v>
      </c>
      <c r="S69" s="6"/>
      <c r="T69" s="7">
        <v>1801.04</v>
      </c>
      <c r="U69" s="6"/>
      <c r="V69" s="7">
        <v>1801.04</v>
      </c>
      <c r="W69" s="6"/>
      <c r="X69" s="7">
        <v>1801.04</v>
      </c>
      <c r="Y69" s="6"/>
      <c r="Z69" s="7">
        <v>1801.04</v>
      </c>
      <c r="AA69" s="6"/>
      <c r="AB69" s="7">
        <v>1801.04</v>
      </c>
      <c r="AC69" s="6"/>
      <c r="AD69" s="7">
        <v>1801.04</v>
      </c>
      <c r="AE69" s="6"/>
      <c r="AF69" s="7">
        <f>ROUND(SUM(H69:AD69),5)</f>
        <v>21612.5</v>
      </c>
    </row>
    <row r="70" spans="5:32" ht="15">
      <c r="E70" s="2" t="s">
        <v>78</v>
      </c>
      <c r="H70" s="5">
        <f>ROUND(SUM(H65:H69),5)</f>
        <v>4368.33</v>
      </c>
      <c r="I70" s="6"/>
      <c r="J70" s="5">
        <f>ROUND(SUM(J65:J69),5)</f>
        <v>4368.22</v>
      </c>
      <c r="K70" s="6"/>
      <c r="L70" s="5">
        <f>ROUND(SUM(L65:L69),5)</f>
        <v>4368.22</v>
      </c>
      <c r="M70" s="6"/>
      <c r="N70" s="5">
        <f>ROUND(SUM(N65:N69),5)</f>
        <v>4368.22</v>
      </c>
      <c r="O70" s="6"/>
      <c r="P70" s="5">
        <f>ROUND(SUM(P65:P69),5)</f>
        <v>4368.22</v>
      </c>
      <c r="Q70" s="6"/>
      <c r="R70" s="5">
        <f>ROUND(SUM(R65:R69),5)</f>
        <v>4368.22</v>
      </c>
      <c r="S70" s="6"/>
      <c r="T70" s="5">
        <f>ROUND(SUM(T65:T69),5)</f>
        <v>4368.22</v>
      </c>
      <c r="U70" s="6"/>
      <c r="V70" s="5">
        <f>ROUND(SUM(V65:V69),5)</f>
        <v>4368.22</v>
      </c>
      <c r="W70" s="6"/>
      <c r="X70" s="5">
        <f>ROUND(SUM(X65:X69),5)</f>
        <v>4368.22</v>
      </c>
      <c r="Y70" s="6"/>
      <c r="Z70" s="5">
        <f>ROUND(SUM(Z65:Z69),5)</f>
        <v>4368.22</v>
      </c>
      <c r="AA70" s="6"/>
      <c r="AB70" s="5">
        <f>ROUND(SUM(AB65:AB69),5)</f>
        <v>4368.22</v>
      </c>
      <c r="AC70" s="6"/>
      <c r="AD70" s="5">
        <f>ROUND(SUM(AD65:AD69),5)</f>
        <v>4368.22</v>
      </c>
      <c r="AE70" s="6"/>
      <c r="AF70" s="5">
        <f>ROUND(SUM(H70:AD70),5)</f>
        <v>52418.75</v>
      </c>
    </row>
    <row r="71" spans="5:32" ht="30" customHeight="1">
      <c r="E71" s="2" t="s">
        <v>79</v>
      </c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  <c r="T71" s="5"/>
      <c r="U71" s="6"/>
      <c r="V71" s="5"/>
      <c r="W71" s="6"/>
      <c r="X71" s="5"/>
      <c r="Y71" s="6"/>
      <c r="Z71" s="5"/>
      <c r="AA71" s="6"/>
      <c r="AB71" s="5"/>
      <c r="AC71" s="6"/>
      <c r="AD71" s="5"/>
      <c r="AE71" s="6"/>
      <c r="AF71" s="5"/>
    </row>
    <row r="72" spans="6:32" ht="15">
      <c r="F72" s="2" t="s">
        <v>80</v>
      </c>
      <c r="H72" s="5">
        <v>833.37</v>
      </c>
      <c r="I72" s="6"/>
      <c r="J72" s="5">
        <v>833.33</v>
      </c>
      <c r="K72" s="6"/>
      <c r="L72" s="5">
        <v>833.33</v>
      </c>
      <c r="M72" s="6"/>
      <c r="N72" s="5">
        <v>833.33</v>
      </c>
      <c r="O72" s="6"/>
      <c r="P72" s="5">
        <v>833.33</v>
      </c>
      <c r="Q72" s="6"/>
      <c r="R72" s="5">
        <v>833.33</v>
      </c>
      <c r="S72" s="6"/>
      <c r="T72" s="5">
        <v>833.33</v>
      </c>
      <c r="U72" s="6"/>
      <c r="V72" s="5">
        <v>833.33</v>
      </c>
      <c r="W72" s="6"/>
      <c r="X72" s="5">
        <v>833.33</v>
      </c>
      <c r="Y72" s="6"/>
      <c r="Z72" s="5">
        <v>833.33</v>
      </c>
      <c r="AA72" s="6"/>
      <c r="AB72" s="5">
        <v>833.33</v>
      </c>
      <c r="AC72" s="6"/>
      <c r="AD72" s="5">
        <v>833.33</v>
      </c>
      <c r="AE72" s="6"/>
      <c r="AF72" s="5">
        <f aca="true" t="shared" si="3" ref="AF72:AF80">ROUND(SUM(H72:AD72),5)</f>
        <v>10000</v>
      </c>
    </row>
    <row r="73" spans="6:32" ht="15">
      <c r="F73" s="2" t="s">
        <v>81</v>
      </c>
      <c r="H73" s="5">
        <v>416.63</v>
      </c>
      <c r="I73" s="6"/>
      <c r="J73" s="5">
        <v>416.67</v>
      </c>
      <c r="K73" s="6"/>
      <c r="L73" s="5">
        <v>416.67</v>
      </c>
      <c r="M73" s="6"/>
      <c r="N73" s="5">
        <v>416.67</v>
      </c>
      <c r="O73" s="6"/>
      <c r="P73" s="5">
        <v>416.67</v>
      </c>
      <c r="Q73" s="6"/>
      <c r="R73" s="5">
        <v>416.67</v>
      </c>
      <c r="S73" s="6"/>
      <c r="T73" s="5">
        <v>416.67</v>
      </c>
      <c r="U73" s="6"/>
      <c r="V73" s="5">
        <v>416.67</v>
      </c>
      <c r="W73" s="6"/>
      <c r="X73" s="5">
        <v>416.67</v>
      </c>
      <c r="Y73" s="6"/>
      <c r="Z73" s="5">
        <v>416.67</v>
      </c>
      <c r="AA73" s="6"/>
      <c r="AB73" s="5">
        <v>416.67</v>
      </c>
      <c r="AC73" s="6"/>
      <c r="AD73" s="5">
        <v>416.67</v>
      </c>
      <c r="AE73" s="6"/>
      <c r="AF73" s="5">
        <f t="shared" si="3"/>
        <v>5000</v>
      </c>
    </row>
    <row r="74" spans="6:32" ht="15">
      <c r="F74" s="2" t="s">
        <v>82</v>
      </c>
      <c r="H74" s="5">
        <v>900.53</v>
      </c>
      <c r="I74" s="6"/>
      <c r="J74" s="5">
        <v>900.52</v>
      </c>
      <c r="K74" s="6"/>
      <c r="L74" s="5">
        <v>900.52</v>
      </c>
      <c r="M74" s="6"/>
      <c r="N74" s="5">
        <v>900.52</v>
      </c>
      <c r="O74" s="6"/>
      <c r="P74" s="5">
        <v>900.52</v>
      </c>
      <c r="Q74" s="6"/>
      <c r="R74" s="5">
        <v>900.52</v>
      </c>
      <c r="S74" s="6"/>
      <c r="T74" s="5">
        <v>900.52</v>
      </c>
      <c r="U74" s="6"/>
      <c r="V74" s="5">
        <v>900.52</v>
      </c>
      <c r="W74" s="6"/>
      <c r="X74" s="5">
        <v>900.52</v>
      </c>
      <c r="Y74" s="6"/>
      <c r="Z74" s="5">
        <v>900.52</v>
      </c>
      <c r="AA74" s="6"/>
      <c r="AB74" s="5">
        <v>900.52</v>
      </c>
      <c r="AC74" s="6"/>
      <c r="AD74" s="5">
        <v>900.52</v>
      </c>
      <c r="AE74" s="6"/>
      <c r="AF74" s="5">
        <f t="shared" si="3"/>
        <v>10806.25</v>
      </c>
    </row>
    <row r="75" spans="6:32" ht="15">
      <c r="F75" s="2" t="s">
        <v>83</v>
      </c>
      <c r="H75" s="5">
        <v>450.27</v>
      </c>
      <c r="I75" s="6"/>
      <c r="J75" s="5">
        <v>450.26</v>
      </c>
      <c r="K75" s="6"/>
      <c r="L75" s="5">
        <v>450.26</v>
      </c>
      <c r="M75" s="6"/>
      <c r="N75" s="5">
        <v>450.26</v>
      </c>
      <c r="O75" s="6"/>
      <c r="P75" s="5">
        <v>450.26</v>
      </c>
      <c r="Q75" s="6"/>
      <c r="R75" s="5">
        <v>450.26</v>
      </c>
      <c r="S75" s="6"/>
      <c r="T75" s="5">
        <v>450.26</v>
      </c>
      <c r="U75" s="6"/>
      <c r="V75" s="5">
        <v>450.26</v>
      </c>
      <c r="W75" s="6"/>
      <c r="X75" s="5">
        <v>450.26</v>
      </c>
      <c r="Y75" s="6"/>
      <c r="Z75" s="5">
        <v>450.26</v>
      </c>
      <c r="AA75" s="6"/>
      <c r="AB75" s="5">
        <v>450.26</v>
      </c>
      <c r="AC75" s="6"/>
      <c r="AD75" s="5">
        <v>450.26</v>
      </c>
      <c r="AE75" s="6"/>
      <c r="AF75" s="5">
        <f t="shared" si="3"/>
        <v>5403.13</v>
      </c>
    </row>
    <row r="76" spans="6:32" ht="15">
      <c r="F76" s="2" t="s">
        <v>84</v>
      </c>
      <c r="H76" s="5">
        <v>833.37</v>
      </c>
      <c r="I76" s="6"/>
      <c r="J76" s="5">
        <v>833.33</v>
      </c>
      <c r="K76" s="6"/>
      <c r="L76" s="5">
        <v>833.33</v>
      </c>
      <c r="M76" s="6"/>
      <c r="N76" s="5">
        <v>833.33</v>
      </c>
      <c r="O76" s="6"/>
      <c r="P76" s="5">
        <v>833.33</v>
      </c>
      <c r="Q76" s="6"/>
      <c r="R76" s="5">
        <v>833.33</v>
      </c>
      <c r="S76" s="6"/>
      <c r="T76" s="5">
        <v>833.33</v>
      </c>
      <c r="U76" s="6"/>
      <c r="V76" s="5">
        <v>833.33</v>
      </c>
      <c r="W76" s="6"/>
      <c r="X76" s="5">
        <v>833.33</v>
      </c>
      <c r="Y76" s="6"/>
      <c r="Z76" s="5">
        <v>833.33</v>
      </c>
      <c r="AA76" s="6"/>
      <c r="AB76" s="5">
        <v>833.33</v>
      </c>
      <c r="AC76" s="6"/>
      <c r="AD76" s="5">
        <v>833.33</v>
      </c>
      <c r="AE76" s="6"/>
      <c r="AF76" s="5">
        <f t="shared" si="3"/>
        <v>10000</v>
      </c>
    </row>
    <row r="77" spans="6:32" ht="15">
      <c r="F77" s="2" t="s">
        <v>85</v>
      </c>
      <c r="H77" s="5">
        <v>416.63</v>
      </c>
      <c r="I77" s="6"/>
      <c r="J77" s="5">
        <v>416.67</v>
      </c>
      <c r="K77" s="6"/>
      <c r="L77" s="5">
        <v>416.67</v>
      </c>
      <c r="M77" s="6"/>
      <c r="N77" s="5">
        <v>416.67</v>
      </c>
      <c r="O77" s="6"/>
      <c r="P77" s="5">
        <v>416.67</v>
      </c>
      <c r="Q77" s="6"/>
      <c r="R77" s="5">
        <v>416.67</v>
      </c>
      <c r="S77" s="6"/>
      <c r="T77" s="5">
        <v>416.67</v>
      </c>
      <c r="U77" s="6"/>
      <c r="V77" s="5">
        <v>416.67</v>
      </c>
      <c r="W77" s="6"/>
      <c r="X77" s="5">
        <v>416.67</v>
      </c>
      <c r="Y77" s="6"/>
      <c r="Z77" s="5">
        <v>416.67</v>
      </c>
      <c r="AA77" s="6"/>
      <c r="AB77" s="5">
        <v>416.67</v>
      </c>
      <c r="AC77" s="6"/>
      <c r="AD77" s="5">
        <v>416.67</v>
      </c>
      <c r="AE77" s="6"/>
      <c r="AF77" s="5">
        <f t="shared" si="3"/>
        <v>5000</v>
      </c>
    </row>
    <row r="78" spans="6:32" ht="15">
      <c r="F78" s="2" t="s">
        <v>86</v>
      </c>
      <c r="H78" s="5">
        <v>1801.06</v>
      </c>
      <c r="I78" s="6"/>
      <c r="J78" s="5">
        <v>1801.04</v>
      </c>
      <c r="K78" s="6"/>
      <c r="L78" s="5">
        <v>1801.04</v>
      </c>
      <c r="M78" s="6"/>
      <c r="N78" s="5">
        <v>1801.04</v>
      </c>
      <c r="O78" s="6"/>
      <c r="P78" s="5">
        <v>1801.04</v>
      </c>
      <c r="Q78" s="6"/>
      <c r="R78" s="5">
        <v>1801.04</v>
      </c>
      <c r="S78" s="6"/>
      <c r="T78" s="5">
        <v>1801.04</v>
      </c>
      <c r="U78" s="6"/>
      <c r="V78" s="5">
        <v>1801.04</v>
      </c>
      <c r="W78" s="6"/>
      <c r="X78" s="5">
        <v>1801.04</v>
      </c>
      <c r="Y78" s="6"/>
      <c r="Z78" s="5">
        <v>1801.04</v>
      </c>
      <c r="AA78" s="6"/>
      <c r="AB78" s="5">
        <v>1801.04</v>
      </c>
      <c r="AC78" s="6"/>
      <c r="AD78" s="5">
        <v>1801.04</v>
      </c>
      <c r="AE78" s="6"/>
      <c r="AF78" s="5">
        <f t="shared" si="3"/>
        <v>21612.5</v>
      </c>
    </row>
    <row r="79" spans="6:32" ht="15.75" thickBot="1">
      <c r="F79" s="2" t="s">
        <v>87</v>
      </c>
      <c r="H79" s="7">
        <v>900.53</v>
      </c>
      <c r="I79" s="6"/>
      <c r="J79" s="7">
        <v>900.52</v>
      </c>
      <c r="K79" s="6"/>
      <c r="L79" s="7">
        <v>900.52</v>
      </c>
      <c r="M79" s="6"/>
      <c r="N79" s="7">
        <v>900.52</v>
      </c>
      <c r="O79" s="6"/>
      <c r="P79" s="7">
        <v>900.52</v>
      </c>
      <c r="Q79" s="6"/>
      <c r="R79" s="7">
        <v>900.52</v>
      </c>
      <c r="S79" s="6"/>
      <c r="T79" s="7">
        <v>900.52</v>
      </c>
      <c r="U79" s="6"/>
      <c r="V79" s="7">
        <v>900.52</v>
      </c>
      <c r="W79" s="6"/>
      <c r="X79" s="7">
        <v>900.52</v>
      </c>
      <c r="Y79" s="6"/>
      <c r="Z79" s="7">
        <v>900.52</v>
      </c>
      <c r="AA79" s="6"/>
      <c r="AB79" s="7">
        <v>900.52</v>
      </c>
      <c r="AC79" s="6"/>
      <c r="AD79" s="7">
        <v>900.52</v>
      </c>
      <c r="AE79" s="6"/>
      <c r="AF79" s="7">
        <f t="shared" si="3"/>
        <v>10806.25</v>
      </c>
    </row>
    <row r="80" spans="5:32" ht="15">
      <c r="E80" s="2" t="s">
        <v>88</v>
      </c>
      <c r="H80" s="5">
        <f>ROUND(SUM(H71:H79),5)</f>
        <v>6552.39</v>
      </c>
      <c r="I80" s="6"/>
      <c r="J80" s="5">
        <f>ROUND(SUM(J71:J79),5)</f>
        <v>6552.34</v>
      </c>
      <c r="K80" s="6"/>
      <c r="L80" s="5">
        <f>ROUND(SUM(L71:L79),5)</f>
        <v>6552.34</v>
      </c>
      <c r="M80" s="6"/>
      <c r="N80" s="5">
        <f>ROUND(SUM(N71:N79),5)</f>
        <v>6552.34</v>
      </c>
      <c r="O80" s="6"/>
      <c r="P80" s="5">
        <f>ROUND(SUM(P71:P79),5)</f>
        <v>6552.34</v>
      </c>
      <c r="Q80" s="6"/>
      <c r="R80" s="5">
        <f>ROUND(SUM(R71:R79),5)</f>
        <v>6552.34</v>
      </c>
      <c r="S80" s="6"/>
      <c r="T80" s="5">
        <f>ROUND(SUM(T71:T79),5)</f>
        <v>6552.34</v>
      </c>
      <c r="U80" s="6"/>
      <c r="V80" s="5">
        <f>ROUND(SUM(V71:V79),5)</f>
        <v>6552.34</v>
      </c>
      <c r="W80" s="6"/>
      <c r="X80" s="5">
        <f>ROUND(SUM(X71:X79),5)</f>
        <v>6552.34</v>
      </c>
      <c r="Y80" s="6"/>
      <c r="Z80" s="5">
        <f>ROUND(SUM(Z71:Z79),5)</f>
        <v>6552.34</v>
      </c>
      <c r="AA80" s="6"/>
      <c r="AB80" s="5">
        <f>ROUND(SUM(AB71:AB79),5)</f>
        <v>6552.34</v>
      </c>
      <c r="AC80" s="6"/>
      <c r="AD80" s="5">
        <f>ROUND(SUM(AD71:AD79),5)</f>
        <v>6552.34</v>
      </c>
      <c r="AE80" s="6"/>
      <c r="AF80" s="5">
        <f t="shared" si="3"/>
        <v>78628.13</v>
      </c>
    </row>
    <row r="81" spans="5:32" ht="30" customHeight="1">
      <c r="E81" s="2" t="s">
        <v>89</v>
      </c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  <c r="T81" s="5"/>
      <c r="U81" s="6"/>
      <c r="V81" s="5"/>
      <c r="W81" s="6"/>
      <c r="X81" s="5"/>
      <c r="Y81" s="6"/>
      <c r="Z81" s="5"/>
      <c r="AA81" s="6"/>
      <c r="AB81" s="5"/>
      <c r="AC81" s="6"/>
      <c r="AD81" s="5"/>
      <c r="AE81" s="6"/>
      <c r="AF81" s="5"/>
    </row>
    <row r="82" spans="6:32" ht="15">
      <c r="F82" s="2" t="s">
        <v>90</v>
      </c>
      <c r="H82" s="5">
        <v>15759.17</v>
      </c>
      <c r="I82" s="6"/>
      <c r="J82" s="5">
        <v>15759.11</v>
      </c>
      <c r="K82" s="6"/>
      <c r="L82" s="5">
        <v>15759.11</v>
      </c>
      <c r="M82" s="6"/>
      <c r="N82" s="5">
        <v>15759.11</v>
      </c>
      <c r="O82" s="6"/>
      <c r="P82" s="5">
        <v>15759.11</v>
      </c>
      <c r="Q82" s="6"/>
      <c r="R82" s="5">
        <v>15759.11</v>
      </c>
      <c r="S82" s="6"/>
      <c r="T82" s="5">
        <v>15759.11</v>
      </c>
      <c r="U82" s="6"/>
      <c r="V82" s="5">
        <v>15759.11</v>
      </c>
      <c r="W82" s="6"/>
      <c r="X82" s="5">
        <v>15759.11</v>
      </c>
      <c r="Y82" s="6"/>
      <c r="Z82" s="5">
        <v>15759.11</v>
      </c>
      <c r="AA82" s="6"/>
      <c r="AB82" s="5">
        <v>15759.11</v>
      </c>
      <c r="AC82" s="6"/>
      <c r="AD82" s="5">
        <v>15759.11</v>
      </c>
      <c r="AE82" s="6"/>
      <c r="AF82" s="5">
        <f aca="true" t="shared" si="4" ref="AF82:AF122">ROUND(SUM(H82:AD82),5)</f>
        <v>189109.38</v>
      </c>
    </row>
    <row r="83" spans="6:32" ht="15">
      <c r="F83" s="2" t="s">
        <v>91</v>
      </c>
      <c r="H83" s="5">
        <v>540.34</v>
      </c>
      <c r="I83" s="6"/>
      <c r="J83" s="5">
        <v>540.31</v>
      </c>
      <c r="K83" s="6"/>
      <c r="L83" s="5">
        <v>540.31</v>
      </c>
      <c r="M83" s="6"/>
      <c r="N83" s="5">
        <v>540.31</v>
      </c>
      <c r="O83" s="6"/>
      <c r="P83" s="5">
        <v>540.31</v>
      </c>
      <c r="Q83" s="6"/>
      <c r="R83" s="5">
        <v>540.31</v>
      </c>
      <c r="S83" s="6"/>
      <c r="T83" s="5">
        <v>540.31</v>
      </c>
      <c r="U83" s="6"/>
      <c r="V83" s="5">
        <v>540.31</v>
      </c>
      <c r="W83" s="6"/>
      <c r="X83" s="5">
        <v>540.31</v>
      </c>
      <c r="Y83" s="6"/>
      <c r="Z83" s="5">
        <v>540.31</v>
      </c>
      <c r="AA83" s="6"/>
      <c r="AB83" s="5">
        <v>540.31</v>
      </c>
      <c r="AC83" s="6"/>
      <c r="AD83" s="5">
        <v>540.31</v>
      </c>
      <c r="AE83" s="6"/>
      <c r="AF83" s="5">
        <f t="shared" si="4"/>
        <v>6483.75</v>
      </c>
    </row>
    <row r="84" spans="6:32" ht="15">
      <c r="F84" s="2" t="s">
        <v>92</v>
      </c>
      <c r="H84" s="5">
        <v>2701.59</v>
      </c>
      <c r="I84" s="6"/>
      <c r="J84" s="5">
        <v>2701.56</v>
      </c>
      <c r="K84" s="6"/>
      <c r="L84" s="5">
        <v>2701.56</v>
      </c>
      <c r="M84" s="6"/>
      <c r="N84" s="5">
        <v>2701.56</v>
      </c>
      <c r="O84" s="6"/>
      <c r="P84" s="5">
        <v>2701.56</v>
      </c>
      <c r="Q84" s="6"/>
      <c r="R84" s="5">
        <v>2701.56</v>
      </c>
      <c r="S84" s="6"/>
      <c r="T84" s="5">
        <v>2701.56</v>
      </c>
      <c r="U84" s="6"/>
      <c r="V84" s="5">
        <v>2701.56</v>
      </c>
      <c r="W84" s="6"/>
      <c r="X84" s="5">
        <v>2701.56</v>
      </c>
      <c r="Y84" s="6"/>
      <c r="Z84" s="5">
        <v>2701.56</v>
      </c>
      <c r="AA84" s="6"/>
      <c r="AB84" s="5">
        <v>2701.56</v>
      </c>
      <c r="AC84" s="6"/>
      <c r="AD84" s="5">
        <v>2701.56</v>
      </c>
      <c r="AE84" s="6"/>
      <c r="AF84" s="5">
        <f t="shared" si="4"/>
        <v>32418.75</v>
      </c>
    </row>
    <row r="85" spans="6:32" ht="15">
      <c r="F85" s="2" t="s">
        <v>93</v>
      </c>
      <c r="H85" s="5">
        <v>1080.57</v>
      </c>
      <c r="I85" s="6"/>
      <c r="J85" s="5">
        <v>1080.63</v>
      </c>
      <c r="K85" s="6"/>
      <c r="L85" s="5">
        <v>1080.63</v>
      </c>
      <c r="M85" s="6"/>
      <c r="N85" s="5">
        <v>1080.63</v>
      </c>
      <c r="O85" s="6"/>
      <c r="P85" s="5">
        <v>1080.63</v>
      </c>
      <c r="Q85" s="6"/>
      <c r="R85" s="5">
        <v>1080.63</v>
      </c>
      <c r="S85" s="6"/>
      <c r="T85" s="5">
        <v>1080.63</v>
      </c>
      <c r="U85" s="6"/>
      <c r="V85" s="5">
        <v>1080.63</v>
      </c>
      <c r="W85" s="6"/>
      <c r="X85" s="5">
        <v>1080.63</v>
      </c>
      <c r="Y85" s="6"/>
      <c r="Z85" s="5">
        <v>1080.63</v>
      </c>
      <c r="AA85" s="6"/>
      <c r="AB85" s="5">
        <v>1080.63</v>
      </c>
      <c r="AC85" s="6"/>
      <c r="AD85" s="5">
        <v>1080.63</v>
      </c>
      <c r="AE85" s="6"/>
      <c r="AF85" s="5">
        <f t="shared" si="4"/>
        <v>12967.5</v>
      </c>
    </row>
    <row r="86" spans="6:32" ht="15">
      <c r="F86" s="2" t="s">
        <v>94</v>
      </c>
      <c r="H86" s="5">
        <v>432.25</v>
      </c>
      <c r="I86" s="6"/>
      <c r="J86" s="5">
        <v>432.25</v>
      </c>
      <c r="K86" s="6"/>
      <c r="L86" s="5">
        <v>432.25</v>
      </c>
      <c r="M86" s="6"/>
      <c r="N86" s="5">
        <v>432.25</v>
      </c>
      <c r="O86" s="6"/>
      <c r="P86" s="5">
        <v>432.25</v>
      </c>
      <c r="Q86" s="6"/>
      <c r="R86" s="5">
        <v>432.25</v>
      </c>
      <c r="S86" s="6"/>
      <c r="T86" s="5">
        <v>432.25</v>
      </c>
      <c r="U86" s="6"/>
      <c r="V86" s="5">
        <v>432.25</v>
      </c>
      <c r="W86" s="6"/>
      <c r="X86" s="5">
        <v>432.25</v>
      </c>
      <c r="Y86" s="6"/>
      <c r="Z86" s="5">
        <v>432.25</v>
      </c>
      <c r="AA86" s="6"/>
      <c r="AB86" s="5">
        <v>432.25</v>
      </c>
      <c r="AC86" s="6"/>
      <c r="AD86" s="5">
        <v>432.25</v>
      </c>
      <c r="AE86" s="6"/>
      <c r="AF86" s="5">
        <f t="shared" si="4"/>
        <v>5187</v>
      </c>
    </row>
    <row r="87" spans="6:32" ht="15">
      <c r="F87" s="2" t="s">
        <v>95</v>
      </c>
      <c r="H87" s="5">
        <v>432.25</v>
      </c>
      <c r="I87" s="6"/>
      <c r="J87" s="5">
        <v>432.25</v>
      </c>
      <c r="K87" s="6"/>
      <c r="L87" s="5">
        <v>432.25</v>
      </c>
      <c r="M87" s="6"/>
      <c r="N87" s="5">
        <v>432.25</v>
      </c>
      <c r="O87" s="6"/>
      <c r="P87" s="5">
        <v>432.25</v>
      </c>
      <c r="Q87" s="6"/>
      <c r="R87" s="5">
        <v>432.25</v>
      </c>
      <c r="S87" s="6"/>
      <c r="T87" s="5">
        <v>432.25</v>
      </c>
      <c r="U87" s="6"/>
      <c r="V87" s="5">
        <v>432.25</v>
      </c>
      <c r="W87" s="6"/>
      <c r="X87" s="5">
        <v>432.25</v>
      </c>
      <c r="Y87" s="6"/>
      <c r="Z87" s="5">
        <v>432.25</v>
      </c>
      <c r="AA87" s="6"/>
      <c r="AB87" s="5">
        <v>432.25</v>
      </c>
      <c r="AC87" s="6"/>
      <c r="AD87" s="5">
        <v>432.25</v>
      </c>
      <c r="AE87" s="6"/>
      <c r="AF87" s="5">
        <f t="shared" si="4"/>
        <v>5187</v>
      </c>
    </row>
    <row r="88" spans="6:32" ht="15">
      <c r="F88" s="2" t="s">
        <v>96</v>
      </c>
      <c r="H88" s="5">
        <v>432.25</v>
      </c>
      <c r="I88" s="6"/>
      <c r="J88" s="5">
        <v>432.25</v>
      </c>
      <c r="K88" s="6"/>
      <c r="L88" s="5">
        <v>432.25</v>
      </c>
      <c r="M88" s="6"/>
      <c r="N88" s="5">
        <v>432.25</v>
      </c>
      <c r="O88" s="6"/>
      <c r="P88" s="5">
        <v>432.25</v>
      </c>
      <c r="Q88" s="6"/>
      <c r="R88" s="5">
        <v>432.25</v>
      </c>
      <c r="S88" s="6"/>
      <c r="T88" s="5">
        <v>432.25</v>
      </c>
      <c r="U88" s="6"/>
      <c r="V88" s="5">
        <v>432.25</v>
      </c>
      <c r="W88" s="6"/>
      <c r="X88" s="5">
        <v>432.25</v>
      </c>
      <c r="Y88" s="6"/>
      <c r="Z88" s="5">
        <v>432.25</v>
      </c>
      <c r="AA88" s="6"/>
      <c r="AB88" s="5">
        <v>432.25</v>
      </c>
      <c r="AC88" s="6"/>
      <c r="AD88" s="5">
        <v>432.25</v>
      </c>
      <c r="AE88" s="6"/>
      <c r="AF88" s="5">
        <f t="shared" si="4"/>
        <v>5187</v>
      </c>
    </row>
    <row r="89" spans="6:32" ht="15">
      <c r="F89" s="2" t="s">
        <v>97</v>
      </c>
      <c r="H89" s="5">
        <v>432.25</v>
      </c>
      <c r="I89" s="6"/>
      <c r="J89" s="5">
        <v>432.25</v>
      </c>
      <c r="K89" s="6"/>
      <c r="L89" s="5">
        <v>432.25</v>
      </c>
      <c r="M89" s="6"/>
      <c r="N89" s="5">
        <v>432.25</v>
      </c>
      <c r="O89" s="6"/>
      <c r="P89" s="5">
        <v>432.25</v>
      </c>
      <c r="Q89" s="6"/>
      <c r="R89" s="5">
        <v>432.25</v>
      </c>
      <c r="S89" s="6"/>
      <c r="T89" s="5">
        <v>432.25</v>
      </c>
      <c r="U89" s="6"/>
      <c r="V89" s="5">
        <v>432.25</v>
      </c>
      <c r="W89" s="6"/>
      <c r="X89" s="5">
        <v>432.25</v>
      </c>
      <c r="Y89" s="6"/>
      <c r="Z89" s="5">
        <v>432.25</v>
      </c>
      <c r="AA89" s="6"/>
      <c r="AB89" s="5">
        <v>432.25</v>
      </c>
      <c r="AC89" s="6"/>
      <c r="AD89" s="5">
        <v>432.25</v>
      </c>
      <c r="AE89" s="6"/>
      <c r="AF89" s="5">
        <f t="shared" si="4"/>
        <v>5187</v>
      </c>
    </row>
    <row r="90" spans="6:32" ht="15">
      <c r="F90" s="2" t="s">
        <v>98</v>
      </c>
      <c r="H90" s="5">
        <v>378.21</v>
      </c>
      <c r="I90" s="6"/>
      <c r="J90" s="5">
        <v>378.22</v>
      </c>
      <c r="K90" s="6"/>
      <c r="L90" s="5">
        <v>378.22</v>
      </c>
      <c r="M90" s="6"/>
      <c r="N90" s="5">
        <v>378.22</v>
      </c>
      <c r="O90" s="6"/>
      <c r="P90" s="5">
        <v>378.22</v>
      </c>
      <c r="Q90" s="6"/>
      <c r="R90" s="5">
        <v>378.22</v>
      </c>
      <c r="S90" s="6"/>
      <c r="T90" s="5">
        <v>378.22</v>
      </c>
      <c r="U90" s="6"/>
      <c r="V90" s="5">
        <v>378.22</v>
      </c>
      <c r="W90" s="6"/>
      <c r="X90" s="5">
        <v>378.22</v>
      </c>
      <c r="Y90" s="6"/>
      <c r="Z90" s="5">
        <v>378.22</v>
      </c>
      <c r="AA90" s="6"/>
      <c r="AB90" s="5">
        <v>378.22</v>
      </c>
      <c r="AC90" s="6"/>
      <c r="AD90" s="5">
        <v>378.22</v>
      </c>
      <c r="AE90" s="6"/>
      <c r="AF90" s="5">
        <f t="shared" si="4"/>
        <v>4538.63</v>
      </c>
    </row>
    <row r="91" spans="6:32" ht="15">
      <c r="F91" s="2" t="s">
        <v>99</v>
      </c>
      <c r="H91" s="5">
        <v>324.16</v>
      </c>
      <c r="I91" s="6"/>
      <c r="J91" s="5">
        <v>324.19</v>
      </c>
      <c r="K91" s="6"/>
      <c r="L91" s="5">
        <v>324.19</v>
      </c>
      <c r="M91" s="6"/>
      <c r="N91" s="5">
        <v>324.19</v>
      </c>
      <c r="O91" s="6"/>
      <c r="P91" s="5">
        <v>324.19</v>
      </c>
      <c r="Q91" s="6"/>
      <c r="R91" s="5">
        <v>324.19</v>
      </c>
      <c r="S91" s="6"/>
      <c r="T91" s="5">
        <v>324.19</v>
      </c>
      <c r="U91" s="6"/>
      <c r="V91" s="5">
        <v>324.19</v>
      </c>
      <c r="W91" s="6"/>
      <c r="X91" s="5">
        <v>324.19</v>
      </c>
      <c r="Y91" s="6"/>
      <c r="Z91" s="5">
        <v>324.19</v>
      </c>
      <c r="AA91" s="6"/>
      <c r="AB91" s="5">
        <v>324.19</v>
      </c>
      <c r="AC91" s="6"/>
      <c r="AD91" s="5">
        <v>324.19</v>
      </c>
      <c r="AE91" s="6"/>
      <c r="AF91" s="5">
        <f t="shared" si="4"/>
        <v>3890.25</v>
      </c>
    </row>
    <row r="92" spans="6:32" ht="15">
      <c r="F92" s="2" t="s">
        <v>100</v>
      </c>
      <c r="H92" s="5">
        <v>324.16</v>
      </c>
      <c r="I92" s="6"/>
      <c r="J92" s="5">
        <v>324.19</v>
      </c>
      <c r="K92" s="6"/>
      <c r="L92" s="5">
        <v>324.19</v>
      </c>
      <c r="M92" s="6"/>
      <c r="N92" s="5">
        <v>324.19</v>
      </c>
      <c r="O92" s="6"/>
      <c r="P92" s="5">
        <v>324.19</v>
      </c>
      <c r="Q92" s="6"/>
      <c r="R92" s="5">
        <v>324.19</v>
      </c>
      <c r="S92" s="6"/>
      <c r="T92" s="5">
        <v>324.19</v>
      </c>
      <c r="U92" s="6"/>
      <c r="V92" s="5">
        <v>324.19</v>
      </c>
      <c r="W92" s="6"/>
      <c r="X92" s="5">
        <v>324.19</v>
      </c>
      <c r="Y92" s="6"/>
      <c r="Z92" s="5">
        <v>324.19</v>
      </c>
      <c r="AA92" s="6"/>
      <c r="AB92" s="5">
        <v>324.19</v>
      </c>
      <c r="AC92" s="6"/>
      <c r="AD92" s="5">
        <v>324.19</v>
      </c>
      <c r="AE92" s="6"/>
      <c r="AF92" s="5">
        <f t="shared" si="4"/>
        <v>3890.25</v>
      </c>
    </row>
    <row r="93" spans="6:32" ht="15">
      <c r="F93" s="2" t="s">
        <v>101</v>
      </c>
      <c r="H93" s="5">
        <v>324.16</v>
      </c>
      <c r="I93" s="6"/>
      <c r="J93" s="5">
        <v>324.19</v>
      </c>
      <c r="K93" s="6"/>
      <c r="L93" s="5">
        <v>324.19</v>
      </c>
      <c r="M93" s="6"/>
      <c r="N93" s="5">
        <v>324.19</v>
      </c>
      <c r="O93" s="6"/>
      <c r="P93" s="5">
        <v>324.19</v>
      </c>
      <c r="Q93" s="6"/>
      <c r="R93" s="5">
        <v>324.19</v>
      </c>
      <c r="S93" s="6"/>
      <c r="T93" s="5">
        <v>324.19</v>
      </c>
      <c r="U93" s="6"/>
      <c r="V93" s="5">
        <v>324.19</v>
      </c>
      <c r="W93" s="6"/>
      <c r="X93" s="5">
        <v>324.19</v>
      </c>
      <c r="Y93" s="6"/>
      <c r="Z93" s="5">
        <v>324.19</v>
      </c>
      <c r="AA93" s="6"/>
      <c r="AB93" s="5">
        <v>324.19</v>
      </c>
      <c r="AC93" s="6"/>
      <c r="AD93" s="5">
        <v>324.19</v>
      </c>
      <c r="AE93" s="6"/>
      <c r="AF93" s="5">
        <f t="shared" si="4"/>
        <v>3890.25</v>
      </c>
    </row>
    <row r="94" spans="6:32" ht="15">
      <c r="F94" s="2" t="s">
        <v>102</v>
      </c>
      <c r="H94" s="5">
        <v>1620.91</v>
      </c>
      <c r="I94" s="6"/>
      <c r="J94" s="5">
        <v>1620.94</v>
      </c>
      <c r="K94" s="6"/>
      <c r="L94" s="5">
        <v>1620.94</v>
      </c>
      <c r="M94" s="6"/>
      <c r="N94" s="5">
        <v>1620.94</v>
      </c>
      <c r="O94" s="6"/>
      <c r="P94" s="5">
        <v>1620.94</v>
      </c>
      <c r="Q94" s="6"/>
      <c r="R94" s="5">
        <v>1620.94</v>
      </c>
      <c r="S94" s="6"/>
      <c r="T94" s="5">
        <v>1620.94</v>
      </c>
      <c r="U94" s="6"/>
      <c r="V94" s="5">
        <v>1620.94</v>
      </c>
      <c r="W94" s="6"/>
      <c r="X94" s="5">
        <v>1620.94</v>
      </c>
      <c r="Y94" s="6"/>
      <c r="Z94" s="5">
        <v>1620.94</v>
      </c>
      <c r="AA94" s="6"/>
      <c r="AB94" s="5">
        <v>1620.94</v>
      </c>
      <c r="AC94" s="6"/>
      <c r="AD94" s="5">
        <v>1620.94</v>
      </c>
      <c r="AE94" s="6"/>
      <c r="AF94" s="5">
        <f t="shared" si="4"/>
        <v>19451.25</v>
      </c>
    </row>
    <row r="95" spans="6:32" ht="15">
      <c r="F95" s="2" t="s">
        <v>103</v>
      </c>
      <c r="H95" s="5">
        <v>810.46</v>
      </c>
      <c r="I95" s="6"/>
      <c r="J95" s="5">
        <v>810.47</v>
      </c>
      <c r="K95" s="6"/>
      <c r="L95" s="5">
        <v>810.47</v>
      </c>
      <c r="M95" s="6"/>
      <c r="N95" s="5">
        <v>810.47</v>
      </c>
      <c r="O95" s="6"/>
      <c r="P95" s="5">
        <v>810.47</v>
      </c>
      <c r="Q95" s="6"/>
      <c r="R95" s="5">
        <v>810.47</v>
      </c>
      <c r="S95" s="6"/>
      <c r="T95" s="5">
        <v>810.47</v>
      </c>
      <c r="U95" s="6"/>
      <c r="V95" s="5">
        <v>810.47</v>
      </c>
      <c r="W95" s="6"/>
      <c r="X95" s="5">
        <v>810.47</v>
      </c>
      <c r="Y95" s="6"/>
      <c r="Z95" s="5">
        <v>810.47</v>
      </c>
      <c r="AA95" s="6"/>
      <c r="AB95" s="5">
        <v>810.47</v>
      </c>
      <c r="AC95" s="6"/>
      <c r="AD95" s="5">
        <v>810.47</v>
      </c>
      <c r="AE95" s="6"/>
      <c r="AF95" s="5">
        <f t="shared" si="4"/>
        <v>9725.63</v>
      </c>
    </row>
    <row r="96" spans="6:32" ht="15">
      <c r="F96" s="2" t="s">
        <v>104</v>
      </c>
      <c r="H96" s="5">
        <v>540.34</v>
      </c>
      <c r="I96" s="6"/>
      <c r="J96" s="5">
        <v>540.31</v>
      </c>
      <c r="K96" s="6"/>
      <c r="L96" s="5">
        <v>540.31</v>
      </c>
      <c r="M96" s="6"/>
      <c r="N96" s="5">
        <v>540.31</v>
      </c>
      <c r="O96" s="6"/>
      <c r="P96" s="5">
        <v>540.31</v>
      </c>
      <c r="Q96" s="6"/>
      <c r="R96" s="5">
        <v>540.31</v>
      </c>
      <c r="S96" s="6"/>
      <c r="T96" s="5">
        <v>540.31</v>
      </c>
      <c r="U96" s="6"/>
      <c r="V96" s="5">
        <v>540.31</v>
      </c>
      <c r="W96" s="6"/>
      <c r="X96" s="5">
        <v>540.31</v>
      </c>
      <c r="Y96" s="6"/>
      <c r="Z96" s="5">
        <v>540.31</v>
      </c>
      <c r="AA96" s="6"/>
      <c r="AB96" s="5">
        <v>540.31</v>
      </c>
      <c r="AC96" s="6"/>
      <c r="AD96" s="5">
        <v>540.31</v>
      </c>
      <c r="AE96" s="6"/>
      <c r="AF96" s="5">
        <f t="shared" si="4"/>
        <v>6483.75</v>
      </c>
    </row>
    <row r="97" spans="6:32" ht="15">
      <c r="F97" s="2" t="s">
        <v>105</v>
      </c>
      <c r="H97" s="5">
        <v>432.25</v>
      </c>
      <c r="I97" s="6"/>
      <c r="J97" s="5">
        <v>432.25</v>
      </c>
      <c r="K97" s="6"/>
      <c r="L97" s="5">
        <v>432.25</v>
      </c>
      <c r="M97" s="6"/>
      <c r="N97" s="5">
        <v>432.25</v>
      </c>
      <c r="O97" s="6"/>
      <c r="P97" s="5">
        <v>432.25</v>
      </c>
      <c r="Q97" s="6"/>
      <c r="R97" s="5">
        <v>432.25</v>
      </c>
      <c r="S97" s="6"/>
      <c r="T97" s="5">
        <v>432.25</v>
      </c>
      <c r="U97" s="6"/>
      <c r="V97" s="5">
        <v>432.25</v>
      </c>
      <c r="W97" s="6"/>
      <c r="X97" s="5">
        <v>432.25</v>
      </c>
      <c r="Y97" s="6"/>
      <c r="Z97" s="5">
        <v>432.25</v>
      </c>
      <c r="AA97" s="6"/>
      <c r="AB97" s="5">
        <v>432.25</v>
      </c>
      <c r="AC97" s="6"/>
      <c r="AD97" s="5">
        <v>432.25</v>
      </c>
      <c r="AE97" s="6"/>
      <c r="AF97" s="5">
        <f t="shared" si="4"/>
        <v>5187</v>
      </c>
    </row>
    <row r="98" spans="6:32" ht="15">
      <c r="F98" s="2" t="s">
        <v>106</v>
      </c>
      <c r="H98" s="5">
        <v>432.25</v>
      </c>
      <c r="I98" s="6"/>
      <c r="J98" s="5">
        <v>432.25</v>
      </c>
      <c r="K98" s="6"/>
      <c r="L98" s="5">
        <v>432.25</v>
      </c>
      <c r="M98" s="6"/>
      <c r="N98" s="5">
        <v>432.25</v>
      </c>
      <c r="O98" s="6"/>
      <c r="P98" s="5">
        <v>432.25</v>
      </c>
      <c r="Q98" s="6"/>
      <c r="R98" s="5">
        <v>432.25</v>
      </c>
      <c r="S98" s="6"/>
      <c r="T98" s="5">
        <v>432.25</v>
      </c>
      <c r="U98" s="6"/>
      <c r="V98" s="5">
        <v>432.25</v>
      </c>
      <c r="W98" s="6"/>
      <c r="X98" s="5">
        <v>432.25</v>
      </c>
      <c r="Y98" s="6"/>
      <c r="Z98" s="5">
        <v>432.25</v>
      </c>
      <c r="AA98" s="6"/>
      <c r="AB98" s="5">
        <v>432.25</v>
      </c>
      <c r="AC98" s="6"/>
      <c r="AD98" s="5">
        <v>432.25</v>
      </c>
      <c r="AE98" s="6"/>
      <c r="AF98" s="5">
        <f t="shared" si="4"/>
        <v>5187</v>
      </c>
    </row>
    <row r="99" spans="6:32" ht="15">
      <c r="F99" s="2" t="s">
        <v>107</v>
      </c>
      <c r="H99" s="5">
        <v>432.25</v>
      </c>
      <c r="I99" s="6"/>
      <c r="J99" s="5">
        <v>432.25</v>
      </c>
      <c r="K99" s="6"/>
      <c r="L99" s="5">
        <v>432.25</v>
      </c>
      <c r="M99" s="6"/>
      <c r="N99" s="5">
        <v>432.25</v>
      </c>
      <c r="O99" s="6"/>
      <c r="P99" s="5">
        <v>432.25</v>
      </c>
      <c r="Q99" s="6"/>
      <c r="R99" s="5">
        <v>432.25</v>
      </c>
      <c r="S99" s="6"/>
      <c r="T99" s="5">
        <v>432.25</v>
      </c>
      <c r="U99" s="6"/>
      <c r="V99" s="5">
        <v>432.25</v>
      </c>
      <c r="W99" s="6"/>
      <c r="X99" s="5">
        <v>432.25</v>
      </c>
      <c r="Y99" s="6"/>
      <c r="Z99" s="5">
        <v>432.25</v>
      </c>
      <c r="AA99" s="6"/>
      <c r="AB99" s="5">
        <v>432.25</v>
      </c>
      <c r="AC99" s="6"/>
      <c r="AD99" s="5">
        <v>432.25</v>
      </c>
      <c r="AE99" s="6"/>
      <c r="AF99" s="5">
        <f t="shared" si="4"/>
        <v>5187</v>
      </c>
    </row>
    <row r="100" spans="6:32" ht="15">
      <c r="F100" s="2" t="s">
        <v>108</v>
      </c>
      <c r="H100" s="5">
        <v>1296.75</v>
      </c>
      <c r="I100" s="6"/>
      <c r="J100" s="5">
        <v>1296.75</v>
      </c>
      <c r="K100" s="6"/>
      <c r="L100" s="5">
        <v>1296.75</v>
      </c>
      <c r="M100" s="6"/>
      <c r="N100" s="5">
        <v>1296.75</v>
      </c>
      <c r="O100" s="6"/>
      <c r="P100" s="5">
        <v>1296.75</v>
      </c>
      <c r="Q100" s="6"/>
      <c r="R100" s="5">
        <v>1296.75</v>
      </c>
      <c r="S100" s="6"/>
      <c r="T100" s="5">
        <v>1296.75</v>
      </c>
      <c r="U100" s="6"/>
      <c r="V100" s="5">
        <v>1296.75</v>
      </c>
      <c r="W100" s="6"/>
      <c r="X100" s="5">
        <v>1296.75</v>
      </c>
      <c r="Y100" s="6"/>
      <c r="Z100" s="5">
        <v>1296.75</v>
      </c>
      <c r="AA100" s="6"/>
      <c r="AB100" s="5">
        <v>1296.75</v>
      </c>
      <c r="AC100" s="6"/>
      <c r="AD100" s="5">
        <v>1296.75</v>
      </c>
      <c r="AE100" s="6"/>
      <c r="AF100" s="5">
        <f t="shared" si="4"/>
        <v>15561</v>
      </c>
    </row>
    <row r="101" spans="6:32" ht="15">
      <c r="F101" s="2" t="s">
        <v>109</v>
      </c>
      <c r="H101" s="5">
        <v>540.34</v>
      </c>
      <c r="I101" s="6"/>
      <c r="J101" s="5">
        <v>540.31</v>
      </c>
      <c r="K101" s="6"/>
      <c r="L101" s="5">
        <v>540.31</v>
      </c>
      <c r="M101" s="6"/>
      <c r="N101" s="5">
        <v>540.31</v>
      </c>
      <c r="O101" s="6"/>
      <c r="P101" s="5">
        <v>540.31</v>
      </c>
      <c r="Q101" s="6"/>
      <c r="R101" s="5">
        <v>540.31</v>
      </c>
      <c r="S101" s="6"/>
      <c r="T101" s="5">
        <v>540.31</v>
      </c>
      <c r="U101" s="6"/>
      <c r="V101" s="5">
        <v>540.31</v>
      </c>
      <c r="W101" s="6"/>
      <c r="X101" s="5">
        <v>540.31</v>
      </c>
      <c r="Y101" s="6"/>
      <c r="Z101" s="5">
        <v>540.31</v>
      </c>
      <c r="AA101" s="6"/>
      <c r="AB101" s="5">
        <v>540.31</v>
      </c>
      <c r="AC101" s="6"/>
      <c r="AD101" s="5">
        <v>540.31</v>
      </c>
      <c r="AE101" s="6"/>
      <c r="AF101" s="5">
        <f t="shared" si="4"/>
        <v>6483.75</v>
      </c>
    </row>
    <row r="102" spans="6:32" ht="15">
      <c r="F102" s="2" t="s">
        <v>110</v>
      </c>
      <c r="H102" s="5">
        <v>540.34</v>
      </c>
      <c r="I102" s="6"/>
      <c r="J102" s="5">
        <v>540.31</v>
      </c>
      <c r="K102" s="6"/>
      <c r="L102" s="5">
        <v>540.31</v>
      </c>
      <c r="M102" s="6"/>
      <c r="N102" s="5">
        <v>540.31</v>
      </c>
      <c r="O102" s="6"/>
      <c r="P102" s="5">
        <v>540.31</v>
      </c>
      <c r="Q102" s="6"/>
      <c r="R102" s="5">
        <v>540.31</v>
      </c>
      <c r="S102" s="6"/>
      <c r="T102" s="5">
        <v>540.31</v>
      </c>
      <c r="U102" s="6"/>
      <c r="V102" s="5">
        <v>540.31</v>
      </c>
      <c r="W102" s="6"/>
      <c r="X102" s="5">
        <v>540.31</v>
      </c>
      <c r="Y102" s="6"/>
      <c r="Z102" s="5">
        <v>540.31</v>
      </c>
      <c r="AA102" s="6"/>
      <c r="AB102" s="5">
        <v>540.31</v>
      </c>
      <c r="AC102" s="6"/>
      <c r="AD102" s="5">
        <v>540.31</v>
      </c>
      <c r="AE102" s="6"/>
      <c r="AF102" s="5">
        <f t="shared" si="4"/>
        <v>6483.75</v>
      </c>
    </row>
    <row r="103" spans="6:32" ht="15">
      <c r="F103" s="2" t="s">
        <v>111</v>
      </c>
      <c r="H103" s="5">
        <v>432.25</v>
      </c>
      <c r="I103" s="6"/>
      <c r="J103" s="5">
        <v>432.25</v>
      </c>
      <c r="K103" s="6"/>
      <c r="L103" s="5">
        <v>432.25</v>
      </c>
      <c r="M103" s="6"/>
      <c r="N103" s="5">
        <v>432.25</v>
      </c>
      <c r="O103" s="6"/>
      <c r="P103" s="5">
        <v>432.25</v>
      </c>
      <c r="Q103" s="6"/>
      <c r="R103" s="5">
        <v>432.25</v>
      </c>
      <c r="S103" s="6"/>
      <c r="T103" s="5">
        <v>432.25</v>
      </c>
      <c r="U103" s="6"/>
      <c r="V103" s="5">
        <v>432.25</v>
      </c>
      <c r="W103" s="6"/>
      <c r="X103" s="5">
        <v>432.25</v>
      </c>
      <c r="Y103" s="6"/>
      <c r="Z103" s="5">
        <v>432.25</v>
      </c>
      <c r="AA103" s="6"/>
      <c r="AB103" s="5">
        <v>432.25</v>
      </c>
      <c r="AC103" s="6"/>
      <c r="AD103" s="5">
        <v>432.25</v>
      </c>
      <c r="AE103" s="6"/>
      <c r="AF103" s="5">
        <f t="shared" si="4"/>
        <v>5187</v>
      </c>
    </row>
    <row r="104" spans="6:32" ht="15">
      <c r="F104" s="2" t="s">
        <v>112</v>
      </c>
      <c r="H104" s="5">
        <v>432.25</v>
      </c>
      <c r="I104" s="6"/>
      <c r="J104" s="5">
        <v>432.25</v>
      </c>
      <c r="K104" s="6"/>
      <c r="L104" s="5">
        <v>432.25</v>
      </c>
      <c r="M104" s="6"/>
      <c r="N104" s="5">
        <v>432.25</v>
      </c>
      <c r="O104" s="6"/>
      <c r="P104" s="5">
        <v>432.25</v>
      </c>
      <c r="Q104" s="6"/>
      <c r="R104" s="5">
        <v>432.25</v>
      </c>
      <c r="S104" s="6"/>
      <c r="T104" s="5">
        <v>432.25</v>
      </c>
      <c r="U104" s="6"/>
      <c r="V104" s="5">
        <v>432.25</v>
      </c>
      <c r="W104" s="6"/>
      <c r="X104" s="5">
        <v>432.25</v>
      </c>
      <c r="Y104" s="6"/>
      <c r="Z104" s="5">
        <v>432.25</v>
      </c>
      <c r="AA104" s="6"/>
      <c r="AB104" s="5">
        <v>432.25</v>
      </c>
      <c r="AC104" s="6"/>
      <c r="AD104" s="5">
        <v>432.25</v>
      </c>
      <c r="AE104" s="6"/>
      <c r="AF104" s="5">
        <f t="shared" si="4"/>
        <v>5187</v>
      </c>
    </row>
    <row r="105" spans="6:32" ht="15">
      <c r="F105" s="2" t="s">
        <v>113</v>
      </c>
      <c r="H105" s="5">
        <v>1620.91</v>
      </c>
      <c r="I105" s="6"/>
      <c r="J105" s="5">
        <v>1620.94</v>
      </c>
      <c r="K105" s="6"/>
      <c r="L105" s="5">
        <v>1620.94</v>
      </c>
      <c r="M105" s="6"/>
      <c r="N105" s="5">
        <v>1620.94</v>
      </c>
      <c r="O105" s="6"/>
      <c r="P105" s="5">
        <v>1620.94</v>
      </c>
      <c r="Q105" s="6"/>
      <c r="R105" s="5">
        <v>1620.94</v>
      </c>
      <c r="S105" s="6"/>
      <c r="T105" s="5">
        <v>1620.94</v>
      </c>
      <c r="U105" s="6"/>
      <c r="V105" s="5">
        <v>1620.94</v>
      </c>
      <c r="W105" s="6"/>
      <c r="X105" s="5">
        <v>1620.94</v>
      </c>
      <c r="Y105" s="6"/>
      <c r="Z105" s="5">
        <v>1620.94</v>
      </c>
      <c r="AA105" s="6"/>
      <c r="AB105" s="5">
        <v>1620.94</v>
      </c>
      <c r="AC105" s="6"/>
      <c r="AD105" s="5">
        <v>1620.94</v>
      </c>
      <c r="AE105" s="6"/>
      <c r="AF105" s="5">
        <f t="shared" si="4"/>
        <v>19451.25</v>
      </c>
    </row>
    <row r="106" spans="6:32" ht="15">
      <c r="F106" s="2" t="s">
        <v>114</v>
      </c>
      <c r="H106" s="5">
        <v>2701.59</v>
      </c>
      <c r="I106" s="6"/>
      <c r="J106" s="5">
        <v>2701.56</v>
      </c>
      <c r="K106" s="6"/>
      <c r="L106" s="5">
        <v>2701.56</v>
      </c>
      <c r="M106" s="6"/>
      <c r="N106" s="5">
        <v>2701.56</v>
      </c>
      <c r="O106" s="6"/>
      <c r="P106" s="5">
        <v>2701.56</v>
      </c>
      <c r="Q106" s="6"/>
      <c r="R106" s="5">
        <v>2701.56</v>
      </c>
      <c r="S106" s="6"/>
      <c r="T106" s="5">
        <v>2701.56</v>
      </c>
      <c r="U106" s="6"/>
      <c r="V106" s="5">
        <v>2701.56</v>
      </c>
      <c r="W106" s="6"/>
      <c r="X106" s="5">
        <v>2701.56</v>
      </c>
      <c r="Y106" s="6"/>
      <c r="Z106" s="5">
        <v>2701.56</v>
      </c>
      <c r="AA106" s="6"/>
      <c r="AB106" s="5">
        <v>2701.56</v>
      </c>
      <c r="AC106" s="6"/>
      <c r="AD106" s="5">
        <v>2701.56</v>
      </c>
      <c r="AE106" s="6"/>
      <c r="AF106" s="5">
        <f t="shared" si="4"/>
        <v>32418.75</v>
      </c>
    </row>
    <row r="107" spans="6:32" ht="15">
      <c r="F107" s="2" t="s">
        <v>115</v>
      </c>
      <c r="H107" s="5">
        <v>540.34</v>
      </c>
      <c r="I107" s="6"/>
      <c r="J107" s="5">
        <v>540.31</v>
      </c>
      <c r="K107" s="6"/>
      <c r="L107" s="5">
        <v>540.31</v>
      </c>
      <c r="M107" s="6"/>
      <c r="N107" s="5">
        <v>540.31</v>
      </c>
      <c r="O107" s="6"/>
      <c r="P107" s="5">
        <v>540.31</v>
      </c>
      <c r="Q107" s="6"/>
      <c r="R107" s="5">
        <v>540.31</v>
      </c>
      <c r="S107" s="6"/>
      <c r="T107" s="5">
        <v>540.31</v>
      </c>
      <c r="U107" s="6"/>
      <c r="V107" s="5">
        <v>540.31</v>
      </c>
      <c r="W107" s="6"/>
      <c r="X107" s="5">
        <v>540.31</v>
      </c>
      <c r="Y107" s="6"/>
      <c r="Z107" s="5">
        <v>540.31</v>
      </c>
      <c r="AA107" s="6"/>
      <c r="AB107" s="5">
        <v>540.31</v>
      </c>
      <c r="AC107" s="6"/>
      <c r="AD107" s="5">
        <v>540.31</v>
      </c>
      <c r="AE107" s="6"/>
      <c r="AF107" s="5">
        <f t="shared" si="4"/>
        <v>6483.75</v>
      </c>
    </row>
    <row r="108" spans="6:32" ht="15">
      <c r="F108" s="2" t="s">
        <v>116</v>
      </c>
      <c r="H108" s="5">
        <v>540.34</v>
      </c>
      <c r="I108" s="6"/>
      <c r="J108" s="5">
        <v>540.31</v>
      </c>
      <c r="K108" s="6"/>
      <c r="L108" s="5">
        <v>540.31</v>
      </c>
      <c r="M108" s="6"/>
      <c r="N108" s="5">
        <v>540.31</v>
      </c>
      <c r="O108" s="6"/>
      <c r="P108" s="5">
        <v>540.31</v>
      </c>
      <c r="Q108" s="6"/>
      <c r="R108" s="5">
        <v>540.31</v>
      </c>
      <c r="S108" s="6"/>
      <c r="T108" s="5">
        <v>540.31</v>
      </c>
      <c r="U108" s="6"/>
      <c r="V108" s="5">
        <v>540.31</v>
      </c>
      <c r="W108" s="6"/>
      <c r="X108" s="5">
        <v>540.31</v>
      </c>
      <c r="Y108" s="6"/>
      <c r="Z108" s="5">
        <v>540.31</v>
      </c>
      <c r="AA108" s="6"/>
      <c r="AB108" s="5">
        <v>540.31</v>
      </c>
      <c r="AC108" s="6"/>
      <c r="AD108" s="5">
        <v>540.31</v>
      </c>
      <c r="AE108" s="6"/>
      <c r="AF108" s="5">
        <f t="shared" si="4"/>
        <v>6483.75</v>
      </c>
    </row>
    <row r="109" spans="6:32" ht="15">
      <c r="F109" s="2" t="s">
        <v>117</v>
      </c>
      <c r="H109" s="5">
        <v>378.21</v>
      </c>
      <c r="I109" s="6"/>
      <c r="J109" s="5">
        <v>378.22</v>
      </c>
      <c r="K109" s="6"/>
      <c r="L109" s="5">
        <v>378.22</v>
      </c>
      <c r="M109" s="6"/>
      <c r="N109" s="5">
        <v>378.22</v>
      </c>
      <c r="O109" s="6"/>
      <c r="P109" s="5">
        <v>378.22</v>
      </c>
      <c r="Q109" s="6"/>
      <c r="R109" s="5">
        <v>378.22</v>
      </c>
      <c r="S109" s="6"/>
      <c r="T109" s="5">
        <v>378.22</v>
      </c>
      <c r="U109" s="6"/>
      <c r="V109" s="5">
        <v>378.22</v>
      </c>
      <c r="W109" s="6"/>
      <c r="X109" s="5">
        <v>378.22</v>
      </c>
      <c r="Y109" s="6"/>
      <c r="Z109" s="5">
        <v>378.22</v>
      </c>
      <c r="AA109" s="6"/>
      <c r="AB109" s="5">
        <v>378.22</v>
      </c>
      <c r="AC109" s="6"/>
      <c r="AD109" s="5">
        <v>378.22</v>
      </c>
      <c r="AE109" s="6"/>
      <c r="AF109" s="5">
        <f t="shared" si="4"/>
        <v>4538.63</v>
      </c>
    </row>
    <row r="110" spans="6:32" ht="15">
      <c r="F110" s="2" t="s">
        <v>118</v>
      </c>
      <c r="H110" s="5">
        <v>432.25</v>
      </c>
      <c r="I110" s="6"/>
      <c r="J110" s="5">
        <v>432.25</v>
      </c>
      <c r="K110" s="6"/>
      <c r="L110" s="5">
        <v>432.25</v>
      </c>
      <c r="M110" s="6"/>
      <c r="N110" s="5">
        <v>432.25</v>
      </c>
      <c r="O110" s="6"/>
      <c r="P110" s="5">
        <v>432.25</v>
      </c>
      <c r="Q110" s="6"/>
      <c r="R110" s="5">
        <v>432.25</v>
      </c>
      <c r="S110" s="6"/>
      <c r="T110" s="5">
        <v>432.25</v>
      </c>
      <c r="U110" s="6"/>
      <c r="V110" s="5">
        <v>432.25</v>
      </c>
      <c r="W110" s="6"/>
      <c r="X110" s="5">
        <v>432.25</v>
      </c>
      <c r="Y110" s="6"/>
      <c r="Z110" s="5">
        <v>432.25</v>
      </c>
      <c r="AA110" s="6"/>
      <c r="AB110" s="5">
        <v>432.25</v>
      </c>
      <c r="AC110" s="6"/>
      <c r="AD110" s="5">
        <v>432.25</v>
      </c>
      <c r="AE110" s="6"/>
      <c r="AF110" s="5">
        <f t="shared" si="4"/>
        <v>5187</v>
      </c>
    </row>
    <row r="111" spans="6:32" ht="15">
      <c r="F111" s="2" t="s">
        <v>119</v>
      </c>
      <c r="H111" s="5">
        <v>432.25</v>
      </c>
      <c r="I111" s="6"/>
      <c r="J111" s="5">
        <v>432.25</v>
      </c>
      <c r="K111" s="6"/>
      <c r="L111" s="5">
        <v>432.25</v>
      </c>
      <c r="M111" s="6"/>
      <c r="N111" s="5">
        <v>432.25</v>
      </c>
      <c r="O111" s="6"/>
      <c r="P111" s="5">
        <v>432.25</v>
      </c>
      <c r="Q111" s="6"/>
      <c r="R111" s="5">
        <v>432.25</v>
      </c>
      <c r="S111" s="6"/>
      <c r="T111" s="5">
        <v>432.25</v>
      </c>
      <c r="U111" s="6"/>
      <c r="V111" s="5">
        <v>432.25</v>
      </c>
      <c r="W111" s="6"/>
      <c r="X111" s="5">
        <v>432.25</v>
      </c>
      <c r="Y111" s="6"/>
      <c r="Z111" s="5">
        <v>432.25</v>
      </c>
      <c r="AA111" s="6"/>
      <c r="AB111" s="5">
        <v>432.25</v>
      </c>
      <c r="AC111" s="6"/>
      <c r="AD111" s="5">
        <v>432.25</v>
      </c>
      <c r="AE111" s="6"/>
      <c r="AF111" s="5">
        <f t="shared" si="4"/>
        <v>5187</v>
      </c>
    </row>
    <row r="112" spans="6:32" ht="15">
      <c r="F112" s="2" t="s">
        <v>120</v>
      </c>
      <c r="H112" s="5">
        <v>432.25</v>
      </c>
      <c r="I112" s="6"/>
      <c r="J112" s="5">
        <v>432.25</v>
      </c>
      <c r="K112" s="6"/>
      <c r="L112" s="5">
        <v>432.25</v>
      </c>
      <c r="M112" s="6"/>
      <c r="N112" s="5">
        <v>432.25</v>
      </c>
      <c r="O112" s="6"/>
      <c r="P112" s="5">
        <v>432.25</v>
      </c>
      <c r="Q112" s="6"/>
      <c r="R112" s="5">
        <v>432.25</v>
      </c>
      <c r="S112" s="6"/>
      <c r="T112" s="5">
        <v>432.25</v>
      </c>
      <c r="U112" s="6"/>
      <c r="V112" s="5">
        <v>432.25</v>
      </c>
      <c r="W112" s="6"/>
      <c r="X112" s="5">
        <v>432.25</v>
      </c>
      <c r="Y112" s="6"/>
      <c r="Z112" s="5">
        <v>432.25</v>
      </c>
      <c r="AA112" s="6"/>
      <c r="AB112" s="5">
        <v>432.25</v>
      </c>
      <c r="AC112" s="6"/>
      <c r="AD112" s="5">
        <v>432.25</v>
      </c>
      <c r="AE112" s="6"/>
      <c r="AF112" s="5">
        <f t="shared" si="4"/>
        <v>5187</v>
      </c>
    </row>
    <row r="113" spans="6:32" ht="15">
      <c r="F113" s="2" t="s">
        <v>121</v>
      </c>
      <c r="H113" s="5">
        <v>432.25</v>
      </c>
      <c r="I113" s="6"/>
      <c r="J113" s="5">
        <v>432.25</v>
      </c>
      <c r="K113" s="6"/>
      <c r="L113" s="5">
        <v>432.25</v>
      </c>
      <c r="M113" s="6"/>
      <c r="N113" s="5">
        <v>432.25</v>
      </c>
      <c r="O113" s="6"/>
      <c r="P113" s="5">
        <v>432.25</v>
      </c>
      <c r="Q113" s="6"/>
      <c r="R113" s="5">
        <v>432.25</v>
      </c>
      <c r="S113" s="6"/>
      <c r="T113" s="5">
        <v>432.25</v>
      </c>
      <c r="U113" s="6"/>
      <c r="V113" s="5">
        <v>432.25</v>
      </c>
      <c r="W113" s="6"/>
      <c r="X113" s="5">
        <v>432.25</v>
      </c>
      <c r="Y113" s="6"/>
      <c r="Z113" s="5">
        <v>432.25</v>
      </c>
      <c r="AA113" s="6"/>
      <c r="AB113" s="5">
        <v>432.25</v>
      </c>
      <c r="AC113" s="6"/>
      <c r="AD113" s="5">
        <v>432.25</v>
      </c>
      <c r="AE113" s="6"/>
      <c r="AF113" s="5">
        <f t="shared" si="4"/>
        <v>5187</v>
      </c>
    </row>
    <row r="114" spans="6:32" ht="15">
      <c r="F114" s="2" t="s">
        <v>122</v>
      </c>
      <c r="H114" s="5">
        <v>378.21</v>
      </c>
      <c r="I114" s="6"/>
      <c r="J114" s="5">
        <v>378.22</v>
      </c>
      <c r="K114" s="6"/>
      <c r="L114" s="5">
        <v>378.22</v>
      </c>
      <c r="M114" s="6"/>
      <c r="N114" s="5">
        <v>378.22</v>
      </c>
      <c r="O114" s="6"/>
      <c r="P114" s="5">
        <v>378.22</v>
      </c>
      <c r="Q114" s="6"/>
      <c r="R114" s="5">
        <v>378.22</v>
      </c>
      <c r="S114" s="6"/>
      <c r="T114" s="5">
        <v>378.22</v>
      </c>
      <c r="U114" s="6"/>
      <c r="V114" s="5">
        <v>378.22</v>
      </c>
      <c r="W114" s="6"/>
      <c r="X114" s="5">
        <v>378.22</v>
      </c>
      <c r="Y114" s="6"/>
      <c r="Z114" s="5">
        <v>378.22</v>
      </c>
      <c r="AA114" s="6"/>
      <c r="AB114" s="5">
        <v>378.22</v>
      </c>
      <c r="AC114" s="6"/>
      <c r="AD114" s="5">
        <v>378.22</v>
      </c>
      <c r="AE114" s="6"/>
      <c r="AF114" s="5">
        <f t="shared" si="4"/>
        <v>4538.63</v>
      </c>
    </row>
    <row r="115" spans="6:32" ht="15">
      <c r="F115" s="2" t="s">
        <v>123</v>
      </c>
      <c r="H115" s="5">
        <v>378.21</v>
      </c>
      <c r="I115" s="6"/>
      <c r="J115" s="5">
        <v>378.22</v>
      </c>
      <c r="K115" s="6"/>
      <c r="L115" s="5">
        <v>378.22</v>
      </c>
      <c r="M115" s="6"/>
      <c r="N115" s="5">
        <v>378.22</v>
      </c>
      <c r="O115" s="6"/>
      <c r="P115" s="5">
        <v>378.22</v>
      </c>
      <c r="Q115" s="6"/>
      <c r="R115" s="5">
        <v>378.22</v>
      </c>
      <c r="S115" s="6"/>
      <c r="T115" s="5">
        <v>378.22</v>
      </c>
      <c r="U115" s="6"/>
      <c r="V115" s="5">
        <v>378.22</v>
      </c>
      <c r="W115" s="6"/>
      <c r="X115" s="5">
        <v>378.22</v>
      </c>
      <c r="Y115" s="6"/>
      <c r="Z115" s="5">
        <v>378.22</v>
      </c>
      <c r="AA115" s="6"/>
      <c r="AB115" s="5">
        <v>378.22</v>
      </c>
      <c r="AC115" s="6"/>
      <c r="AD115" s="5">
        <v>378.22</v>
      </c>
      <c r="AE115" s="6"/>
      <c r="AF115" s="5">
        <f t="shared" si="4"/>
        <v>4538.63</v>
      </c>
    </row>
    <row r="116" spans="6:32" ht="15">
      <c r="F116" s="2" t="s">
        <v>124</v>
      </c>
      <c r="H116" s="5">
        <v>540.34</v>
      </c>
      <c r="I116" s="6"/>
      <c r="J116" s="5">
        <v>540.31</v>
      </c>
      <c r="K116" s="6"/>
      <c r="L116" s="5">
        <v>540.31</v>
      </c>
      <c r="M116" s="6"/>
      <c r="N116" s="5">
        <v>540.31</v>
      </c>
      <c r="O116" s="6"/>
      <c r="P116" s="5">
        <v>540.31</v>
      </c>
      <c r="Q116" s="6"/>
      <c r="R116" s="5">
        <v>540.31</v>
      </c>
      <c r="S116" s="6"/>
      <c r="T116" s="5">
        <v>540.31</v>
      </c>
      <c r="U116" s="6"/>
      <c r="V116" s="5">
        <v>540.31</v>
      </c>
      <c r="W116" s="6"/>
      <c r="X116" s="5">
        <v>540.31</v>
      </c>
      <c r="Y116" s="6"/>
      <c r="Z116" s="5">
        <v>540.31</v>
      </c>
      <c r="AA116" s="6"/>
      <c r="AB116" s="5">
        <v>540.31</v>
      </c>
      <c r="AC116" s="6"/>
      <c r="AD116" s="5">
        <v>540.31</v>
      </c>
      <c r="AE116" s="6"/>
      <c r="AF116" s="5">
        <f t="shared" si="4"/>
        <v>6483.75</v>
      </c>
    </row>
    <row r="117" spans="6:32" ht="15">
      <c r="F117" s="2" t="s">
        <v>125</v>
      </c>
      <c r="H117" s="5">
        <v>432.25</v>
      </c>
      <c r="I117" s="6"/>
      <c r="J117" s="5">
        <v>432.25</v>
      </c>
      <c r="K117" s="6"/>
      <c r="L117" s="5">
        <v>432.25</v>
      </c>
      <c r="M117" s="6"/>
      <c r="N117" s="5">
        <v>432.25</v>
      </c>
      <c r="O117" s="6"/>
      <c r="P117" s="5">
        <v>432.25</v>
      </c>
      <c r="Q117" s="6"/>
      <c r="R117" s="5">
        <v>432.25</v>
      </c>
      <c r="S117" s="6"/>
      <c r="T117" s="5">
        <v>432.25</v>
      </c>
      <c r="U117" s="6"/>
      <c r="V117" s="5">
        <v>432.25</v>
      </c>
      <c r="W117" s="6"/>
      <c r="X117" s="5">
        <v>432.25</v>
      </c>
      <c r="Y117" s="6"/>
      <c r="Z117" s="5">
        <v>432.25</v>
      </c>
      <c r="AA117" s="6"/>
      <c r="AB117" s="5">
        <v>432.25</v>
      </c>
      <c r="AC117" s="6"/>
      <c r="AD117" s="5">
        <v>432.25</v>
      </c>
      <c r="AE117" s="6"/>
      <c r="AF117" s="5">
        <f t="shared" si="4"/>
        <v>5187</v>
      </c>
    </row>
    <row r="118" spans="6:32" ht="15">
      <c r="F118" s="2" t="s">
        <v>126</v>
      </c>
      <c r="H118" s="5">
        <v>432.25</v>
      </c>
      <c r="I118" s="6"/>
      <c r="J118" s="5">
        <v>432.25</v>
      </c>
      <c r="K118" s="6"/>
      <c r="L118" s="5">
        <v>432.25</v>
      </c>
      <c r="M118" s="6"/>
      <c r="N118" s="5">
        <v>432.25</v>
      </c>
      <c r="O118" s="6"/>
      <c r="P118" s="5">
        <v>432.25</v>
      </c>
      <c r="Q118" s="6"/>
      <c r="R118" s="5">
        <v>432.25</v>
      </c>
      <c r="S118" s="6"/>
      <c r="T118" s="5">
        <v>432.25</v>
      </c>
      <c r="U118" s="6"/>
      <c r="V118" s="5">
        <v>432.25</v>
      </c>
      <c r="W118" s="6"/>
      <c r="X118" s="5">
        <v>432.25</v>
      </c>
      <c r="Y118" s="6"/>
      <c r="Z118" s="5">
        <v>432.25</v>
      </c>
      <c r="AA118" s="6"/>
      <c r="AB118" s="5">
        <v>432.25</v>
      </c>
      <c r="AC118" s="6"/>
      <c r="AD118" s="5">
        <v>432.25</v>
      </c>
      <c r="AE118" s="6"/>
      <c r="AF118" s="5">
        <f t="shared" si="4"/>
        <v>5187</v>
      </c>
    </row>
    <row r="119" spans="6:32" ht="15">
      <c r="F119" s="2" t="s">
        <v>127</v>
      </c>
      <c r="H119" s="5">
        <v>324.16</v>
      </c>
      <c r="I119" s="6"/>
      <c r="J119" s="5">
        <v>324.19</v>
      </c>
      <c r="K119" s="6"/>
      <c r="L119" s="5">
        <v>324.19</v>
      </c>
      <c r="M119" s="6"/>
      <c r="N119" s="5">
        <v>324.19</v>
      </c>
      <c r="O119" s="6"/>
      <c r="P119" s="5">
        <v>324.19</v>
      </c>
      <c r="Q119" s="6"/>
      <c r="R119" s="5">
        <v>324.19</v>
      </c>
      <c r="S119" s="6"/>
      <c r="T119" s="5">
        <v>324.19</v>
      </c>
      <c r="U119" s="6"/>
      <c r="V119" s="5">
        <v>324.19</v>
      </c>
      <c r="W119" s="6"/>
      <c r="X119" s="5">
        <v>324.19</v>
      </c>
      <c r="Y119" s="6"/>
      <c r="Z119" s="5">
        <v>324.19</v>
      </c>
      <c r="AA119" s="6"/>
      <c r="AB119" s="5">
        <v>324.19</v>
      </c>
      <c r="AC119" s="6"/>
      <c r="AD119" s="5">
        <v>324.19</v>
      </c>
      <c r="AE119" s="6"/>
      <c r="AF119" s="5">
        <f t="shared" si="4"/>
        <v>3890.25</v>
      </c>
    </row>
    <row r="120" spans="6:32" ht="15.75" thickBot="1">
      <c r="F120" s="2" t="s">
        <v>128</v>
      </c>
      <c r="H120" s="7">
        <v>324.16</v>
      </c>
      <c r="I120" s="6"/>
      <c r="J120" s="7">
        <v>324.19</v>
      </c>
      <c r="K120" s="6"/>
      <c r="L120" s="7">
        <v>324.19</v>
      </c>
      <c r="M120" s="6"/>
      <c r="N120" s="7">
        <v>324.19</v>
      </c>
      <c r="O120" s="6"/>
      <c r="P120" s="7">
        <v>324.19</v>
      </c>
      <c r="Q120" s="6"/>
      <c r="R120" s="7">
        <v>324.19</v>
      </c>
      <c r="S120" s="6"/>
      <c r="T120" s="7">
        <v>324.19</v>
      </c>
      <c r="U120" s="6"/>
      <c r="V120" s="7">
        <v>324.19</v>
      </c>
      <c r="W120" s="6"/>
      <c r="X120" s="7">
        <v>324.19</v>
      </c>
      <c r="Y120" s="6"/>
      <c r="Z120" s="7">
        <v>324.19</v>
      </c>
      <c r="AA120" s="6"/>
      <c r="AB120" s="7">
        <v>324.19</v>
      </c>
      <c r="AC120" s="6"/>
      <c r="AD120" s="7">
        <v>324.19</v>
      </c>
      <c r="AE120" s="6"/>
      <c r="AF120" s="7">
        <f t="shared" si="4"/>
        <v>3890.25</v>
      </c>
    </row>
    <row r="121" spans="5:32" ht="15">
      <c r="E121" s="2" t="s">
        <v>129</v>
      </c>
      <c r="H121" s="5">
        <f>ROUND(SUM(H81:H120),5)</f>
        <v>40991.72</v>
      </c>
      <c r="I121" s="6"/>
      <c r="J121" s="5">
        <f>ROUND(SUM(J81:J120),5)</f>
        <v>40991.71</v>
      </c>
      <c r="K121" s="6"/>
      <c r="L121" s="5">
        <f>ROUND(SUM(L81:L120),5)</f>
        <v>40991.71</v>
      </c>
      <c r="M121" s="6"/>
      <c r="N121" s="5">
        <f>ROUND(SUM(N81:N120),5)</f>
        <v>40991.71</v>
      </c>
      <c r="O121" s="6"/>
      <c r="P121" s="5">
        <f>ROUND(SUM(P81:P120),5)</f>
        <v>40991.71</v>
      </c>
      <c r="Q121" s="6"/>
      <c r="R121" s="5">
        <f>ROUND(SUM(R81:R120),5)</f>
        <v>40991.71</v>
      </c>
      <c r="S121" s="6"/>
      <c r="T121" s="5">
        <f>ROUND(SUM(T81:T120),5)</f>
        <v>40991.71</v>
      </c>
      <c r="U121" s="6"/>
      <c r="V121" s="5">
        <f>ROUND(SUM(V81:V120),5)</f>
        <v>40991.71</v>
      </c>
      <c r="W121" s="6"/>
      <c r="X121" s="5">
        <f>ROUND(SUM(X81:X120),5)</f>
        <v>40991.71</v>
      </c>
      <c r="Y121" s="6"/>
      <c r="Z121" s="5">
        <f>ROUND(SUM(Z81:Z120),5)</f>
        <v>40991.71</v>
      </c>
      <c r="AA121" s="6"/>
      <c r="AB121" s="5">
        <f>ROUND(SUM(AB81:AB120),5)</f>
        <v>40991.71</v>
      </c>
      <c r="AC121" s="6"/>
      <c r="AD121" s="5">
        <f>ROUND(SUM(AD81:AD120),5)</f>
        <v>40991.71</v>
      </c>
      <c r="AE121" s="6"/>
      <c r="AF121" s="5">
        <f t="shared" si="4"/>
        <v>491900.53</v>
      </c>
    </row>
    <row r="122" spans="5:32" ht="30" customHeight="1">
      <c r="E122" s="2" t="s">
        <v>130</v>
      </c>
      <c r="H122" s="5">
        <v>4099.18</v>
      </c>
      <c r="I122" s="6"/>
      <c r="J122" s="5">
        <v>4099.17</v>
      </c>
      <c r="K122" s="6"/>
      <c r="L122" s="5">
        <v>4099.17</v>
      </c>
      <c r="M122" s="6"/>
      <c r="N122" s="5">
        <v>4099.17</v>
      </c>
      <c r="O122" s="6"/>
      <c r="P122" s="5">
        <v>4099.17</v>
      </c>
      <c r="Q122" s="6"/>
      <c r="R122" s="5">
        <v>4099.17</v>
      </c>
      <c r="S122" s="6"/>
      <c r="T122" s="5">
        <v>4099.17</v>
      </c>
      <c r="U122" s="6"/>
      <c r="V122" s="5">
        <v>4099.17</v>
      </c>
      <c r="W122" s="6"/>
      <c r="X122" s="5">
        <v>4099.17</v>
      </c>
      <c r="Y122" s="6"/>
      <c r="Z122" s="5">
        <v>4099.17</v>
      </c>
      <c r="AA122" s="6"/>
      <c r="AB122" s="5">
        <v>4099.17</v>
      </c>
      <c r="AC122" s="6"/>
      <c r="AD122" s="5">
        <v>4099.17</v>
      </c>
      <c r="AE122" s="6"/>
      <c r="AF122" s="5">
        <f t="shared" si="4"/>
        <v>49190.05</v>
      </c>
    </row>
    <row r="123" spans="5:32" ht="15">
      <c r="E123" s="2" t="s">
        <v>131</v>
      </c>
      <c r="H123" s="5"/>
      <c r="I123" s="6"/>
      <c r="J123" s="5"/>
      <c r="K123" s="6"/>
      <c r="L123" s="5"/>
      <c r="M123" s="6"/>
      <c r="N123" s="5"/>
      <c r="O123" s="6"/>
      <c r="P123" s="5"/>
      <c r="Q123" s="6"/>
      <c r="R123" s="5"/>
      <c r="S123" s="6"/>
      <c r="T123" s="5"/>
      <c r="U123" s="6"/>
      <c r="V123" s="5"/>
      <c r="W123" s="6"/>
      <c r="X123" s="5"/>
      <c r="Y123" s="6"/>
      <c r="Z123" s="5"/>
      <c r="AA123" s="6"/>
      <c r="AB123" s="5"/>
      <c r="AC123" s="6"/>
      <c r="AD123" s="5"/>
      <c r="AE123" s="6"/>
      <c r="AF123" s="5"/>
    </row>
    <row r="124" spans="6:32" ht="15">
      <c r="F124" s="2" t="s">
        <v>132</v>
      </c>
      <c r="H124" s="5">
        <v>500</v>
      </c>
      <c r="I124" s="6"/>
      <c r="J124" s="5">
        <v>500</v>
      </c>
      <c r="K124" s="6"/>
      <c r="L124" s="5">
        <v>500</v>
      </c>
      <c r="M124" s="6"/>
      <c r="N124" s="5">
        <v>500</v>
      </c>
      <c r="O124" s="6"/>
      <c r="P124" s="5">
        <v>500</v>
      </c>
      <c r="Q124" s="6"/>
      <c r="R124" s="5">
        <v>500</v>
      </c>
      <c r="S124" s="6"/>
      <c r="T124" s="5">
        <v>500</v>
      </c>
      <c r="U124" s="6"/>
      <c r="V124" s="5">
        <v>500</v>
      </c>
      <c r="W124" s="6"/>
      <c r="X124" s="5">
        <v>500</v>
      </c>
      <c r="Y124" s="6"/>
      <c r="Z124" s="5">
        <v>500</v>
      </c>
      <c r="AA124" s="6"/>
      <c r="AB124" s="5">
        <v>500</v>
      </c>
      <c r="AC124" s="6"/>
      <c r="AD124" s="5">
        <v>500</v>
      </c>
      <c r="AE124" s="6"/>
      <c r="AF124" s="5">
        <f>ROUND(SUM(H124:AD124),5)</f>
        <v>6000</v>
      </c>
    </row>
    <row r="125" spans="6:32" ht="15">
      <c r="F125" s="2" t="s">
        <v>133</v>
      </c>
      <c r="H125" s="5">
        <v>3219.21</v>
      </c>
      <c r="I125" s="6"/>
      <c r="J125" s="5">
        <v>3219.23</v>
      </c>
      <c r="K125" s="6"/>
      <c r="L125" s="5">
        <v>3219.23</v>
      </c>
      <c r="M125" s="6"/>
      <c r="N125" s="5">
        <v>3219.23</v>
      </c>
      <c r="O125" s="6"/>
      <c r="P125" s="5">
        <v>3219.23</v>
      </c>
      <c r="Q125" s="6"/>
      <c r="R125" s="5">
        <v>3219.23</v>
      </c>
      <c r="S125" s="6"/>
      <c r="T125" s="5">
        <v>3219.23</v>
      </c>
      <c r="U125" s="6"/>
      <c r="V125" s="5">
        <v>3219.23</v>
      </c>
      <c r="W125" s="6"/>
      <c r="X125" s="5">
        <v>3219.23</v>
      </c>
      <c r="Y125" s="6"/>
      <c r="Z125" s="5">
        <v>3219.23</v>
      </c>
      <c r="AA125" s="6"/>
      <c r="AB125" s="5">
        <v>3219.23</v>
      </c>
      <c r="AC125" s="6"/>
      <c r="AD125" s="5">
        <v>3219.23</v>
      </c>
      <c r="AE125" s="6"/>
      <c r="AF125" s="5">
        <f>ROUND(SUM(H125:AD125),5)</f>
        <v>38630.74</v>
      </c>
    </row>
    <row r="126" spans="6:32" ht="15.75" thickBot="1">
      <c r="F126" s="2" t="s">
        <v>134</v>
      </c>
      <c r="H126" s="7">
        <v>2049.54</v>
      </c>
      <c r="I126" s="6"/>
      <c r="J126" s="7">
        <v>2049.59</v>
      </c>
      <c r="K126" s="6"/>
      <c r="L126" s="7">
        <v>2049.59</v>
      </c>
      <c r="M126" s="6"/>
      <c r="N126" s="7">
        <v>2049.59</v>
      </c>
      <c r="O126" s="6"/>
      <c r="P126" s="7">
        <v>2049.59</v>
      </c>
      <c r="Q126" s="6"/>
      <c r="R126" s="7">
        <v>2049.59</v>
      </c>
      <c r="S126" s="6"/>
      <c r="T126" s="7">
        <v>2049.59</v>
      </c>
      <c r="U126" s="6"/>
      <c r="V126" s="7">
        <v>2049.59</v>
      </c>
      <c r="W126" s="6"/>
      <c r="X126" s="7">
        <v>2049.59</v>
      </c>
      <c r="Y126" s="6"/>
      <c r="Z126" s="7">
        <v>2049.59</v>
      </c>
      <c r="AA126" s="6"/>
      <c r="AB126" s="7">
        <v>2049.59</v>
      </c>
      <c r="AC126" s="6"/>
      <c r="AD126" s="7">
        <v>2049.59</v>
      </c>
      <c r="AE126" s="6"/>
      <c r="AF126" s="7">
        <f>ROUND(SUM(H126:AD126),5)</f>
        <v>24595.03</v>
      </c>
    </row>
    <row r="127" spans="5:32" ht="15">
      <c r="E127" s="2" t="s">
        <v>135</v>
      </c>
      <c r="H127" s="5">
        <f>ROUND(SUM(H123:H126),5)</f>
        <v>5768.75</v>
      </c>
      <c r="I127" s="6"/>
      <c r="J127" s="5">
        <f>ROUND(SUM(J123:J126),5)</f>
        <v>5768.82</v>
      </c>
      <c r="K127" s="6"/>
      <c r="L127" s="5">
        <f>ROUND(SUM(L123:L126),5)</f>
        <v>5768.82</v>
      </c>
      <c r="M127" s="6"/>
      <c r="N127" s="5">
        <f>ROUND(SUM(N123:N126),5)</f>
        <v>5768.82</v>
      </c>
      <c r="O127" s="6"/>
      <c r="P127" s="5">
        <f>ROUND(SUM(P123:P126),5)</f>
        <v>5768.82</v>
      </c>
      <c r="Q127" s="6"/>
      <c r="R127" s="5">
        <f>ROUND(SUM(R123:R126),5)</f>
        <v>5768.82</v>
      </c>
      <c r="S127" s="6"/>
      <c r="T127" s="5">
        <f>ROUND(SUM(T123:T126),5)</f>
        <v>5768.82</v>
      </c>
      <c r="U127" s="6"/>
      <c r="V127" s="5">
        <f>ROUND(SUM(V123:V126),5)</f>
        <v>5768.82</v>
      </c>
      <c r="W127" s="6"/>
      <c r="X127" s="5">
        <f>ROUND(SUM(X123:X126),5)</f>
        <v>5768.82</v>
      </c>
      <c r="Y127" s="6"/>
      <c r="Z127" s="5">
        <f>ROUND(SUM(Z123:Z126),5)</f>
        <v>5768.82</v>
      </c>
      <c r="AA127" s="6"/>
      <c r="AB127" s="5">
        <f>ROUND(SUM(AB123:AB126),5)</f>
        <v>5768.82</v>
      </c>
      <c r="AC127" s="6"/>
      <c r="AD127" s="5">
        <f>ROUND(SUM(AD123:AD126),5)</f>
        <v>5768.82</v>
      </c>
      <c r="AE127" s="6"/>
      <c r="AF127" s="5">
        <f>ROUND(SUM(H127:AD127),5)</f>
        <v>69225.77</v>
      </c>
    </row>
    <row r="128" spans="5:32" ht="30" customHeight="1">
      <c r="E128" s="2" t="s">
        <v>136</v>
      </c>
      <c r="H128" s="5"/>
      <c r="I128" s="6"/>
      <c r="J128" s="5"/>
      <c r="K128" s="6"/>
      <c r="L128" s="5"/>
      <c r="M128" s="6"/>
      <c r="N128" s="5"/>
      <c r="O128" s="6"/>
      <c r="P128" s="5"/>
      <c r="Q128" s="6"/>
      <c r="R128" s="5"/>
      <c r="S128" s="6"/>
      <c r="T128" s="5"/>
      <c r="U128" s="6"/>
      <c r="V128" s="5"/>
      <c r="W128" s="6"/>
      <c r="X128" s="5"/>
      <c r="Y128" s="6"/>
      <c r="Z128" s="5"/>
      <c r="AA128" s="6"/>
      <c r="AB128" s="5"/>
      <c r="AC128" s="6"/>
      <c r="AD128" s="5"/>
      <c r="AE128" s="6"/>
      <c r="AF128" s="5"/>
    </row>
    <row r="129" spans="6:32" ht="15">
      <c r="F129" s="2" t="s">
        <v>137</v>
      </c>
      <c r="H129" s="5">
        <v>4166.63</v>
      </c>
      <c r="I129" s="6"/>
      <c r="J129" s="5">
        <v>4166.67</v>
      </c>
      <c r="K129" s="6"/>
      <c r="L129" s="5">
        <v>4166.67</v>
      </c>
      <c r="M129" s="6"/>
      <c r="N129" s="5">
        <v>4166.67</v>
      </c>
      <c r="O129" s="6"/>
      <c r="P129" s="5">
        <v>4166.67</v>
      </c>
      <c r="Q129" s="6"/>
      <c r="R129" s="5">
        <v>4166.67</v>
      </c>
      <c r="S129" s="6"/>
      <c r="T129" s="5">
        <v>4166.67</v>
      </c>
      <c r="U129" s="6"/>
      <c r="V129" s="5">
        <v>4166.67</v>
      </c>
      <c r="W129" s="6"/>
      <c r="X129" s="5">
        <v>4166.67</v>
      </c>
      <c r="Y129" s="6"/>
      <c r="Z129" s="5">
        <v>4166.67</v>
      </c>
      <c r="AA129" s="6"/>
      <c r="AB129" s="5">
        <v>4166.67</v>
      </c>
      <c r="AC129" s="6"/>
      <c r="AD129" s="5">
        <v>4166.67</v>
      </c>
      <c r="AE129" s="6"/>
      <c r="AF129" s="5">
        <f aca="true" t="shared" si="5" ref="AF129:AF149">ROUND(SUM(H129:AD129),5)</f>
        <v>50000</v>
      </c>
    </row>
    <row r="130" spans="6:32" ht="15">
      <c r="F130" s="2" t="s">
        <v>138</v>
      </c>
      <c r="H130" s="5">
        <v>2500</v>
      </c>
      <c r="I130" s="6"/>
      <c r="J130" s="5">
        <v>2500</v>
      </c>
      <c r="K130" s="6"/>
      <c r="L130" s="5">
        <v>2500</v>
      </c>
      <c r="M130" s="6"/>
      <c r="N130" s="5">
        <v>2500</v>
      </c>
      <c r="O130" s="6"/>
      <c r="P130" s="5">
        <v>2500</v>
      </c>
      <c r="Q130" s="6"/>
      <c r="R130" s="5">
        <v>2500</v>
      </c>
      <c r="S130" s="6"/>
      <c r="T130" s="5">
        <v>2500</v>
      </c>
      <c r="U130" s="6"/>
      <c r="V130" s="5">
        <v>2500</v>
      </c>
      <c r="W130" s="6"/>
      <c r="X130" s="5">
        <v>2500</v>
      </c>
      <c r="Y130" s="6"/>
      <c r="Z130" s="5">
        <v>2500</v>
      </c>
      <c r="AA130" s="6"/>
      <c r="AB130" s="5">
        <v>2500</v>
      </c>
      <c r="AC130" s="6"/>
      <c r="AD130" s="5">
        <v>2500</v>
      </c>
      <c r="AE130" s="6"/>
      <c r="AF130" s="5">
        <f t="shared" si="5"/>
        <v>30000</v>
      </c>
    </row>
    <row r="131" spans="6:32" ht="15">
      <c r="F131" s="2" t="s">
        <v>139</v>
      </c>
      <c r="H131" s="5">
        <v>2000</v>
      </c>
      <c r="I131" s="6"/>
      <c r="J131" s="5">
        <v>2000</v>
      </c>
      <c r="K131" s="6"/>
      <c r="L131" s="5">
        <v>2000</v>
      </c>
      <c r="M131" s="6"/>
      <c r="N131" s="5">
        <v>2000</v>
      </c>
      <c r="O131" s="6"/>
      <c r="P131" s="5">
        <v>2000</v>
      </c>
      <c r="Q131" s="6"/>
      <c r="R131" s="5">
        <v>2000</v>
      </c>
      <c r="S131" s="6"/>
      <c r="T131" s="5">
        <v>2000</v>
      </c>
      <c r="U131" s="6"/>
      <c r="V131" s="5">
        <v>2000</v>
      </c>
      <c r="W131" s="6"/>
      <c r="X131" s="5">
        <v>2000</v>
      </c>
      <c r="Y131" s="6"/>
      <c r="Z131" s="5">
        <v>2000</v>
      </c>
      <c r="AA131" s="6"/>
      <c r="AB131" s="5">
        <v>2000</v>
      </c>
      <c r="AC131" s="6"/>
      <c r="AD131" s="5">
        <v>2000</v>
      </c>
      <c r="AE131" s="6"/>
      <c r="AF131" s="5">
        <f t="shared" si="5"/>
        <v>24000</v>
      </c>
    </row>
    <row r="132" spans="6:32" ht="15">
      <c r="F132" s="2" t="s">
        <v>140</v>
      </c>
      <c r="H132" s="5">
        <v>2000</v>
      </c>
      <c r="I132" s="6"/>
      <c r="J132" s="5">
        <v>2000</v>
      </c>
      <c r="K132" s="6"/>
      <c r="L132" s="5">
        <v>2000</v>
      </c>
      <c r="M132" s="6"/>
      <c r="N132" s="5">
        <v>2000</v>
      </c>
      <c r="O132" s="6"/>
      <c r="P132" s="5">
        <v>2000</v>
      </c>
      <c r="Q132" s="6"/>
      <c r="R132" s="5">
        <v>2000</v>
      </c>
      <c r="S132" s="6"/>
      <c r="T132" s="5">
        <v>2000</v>
      </c>
      <c r="U132" s="6"/>
      <c r="V132" s="5">
        <v>2000</v>
      </c>
      <c r="W132" s="6"/>
      <c r="X132" s="5">
        <v>2000</v>
      </c>
      <c r="Y132" s="6"/>
      <c r="Z132" s="5">
        <v>2000</v>
      </c>
      <c r="AA132" s="6"/>
      <c r="AB132" s="5">
        <v>2000</v>
      </c>
      <c r="AC132" s="6"/>
      <c r="AD132" s="5">
        <v>2000</v>
      </c>
      <c r="AE132" s="6"/>
      <c r="AF132" s="5">
        <f t="shared" si="5"/>
        <v>24000</v>
      </c>
    </row>
    <row r="133" spans="6:32" ht="15">
      <c r="F133" s="2" t="s">
        <v>141</v>
      </c>
      <c r="H133" s="5">
        <v>60416.67</v>
      </c>
      <c r="I133" s="6"/>
      <c r="J133" s="5"/>
      <c r="K133" s="6"/>
      <c r="L133" s="5"/>
      <c r="M133" s="6"/>
      <c r="N133" s="5"/>
      <c r="O133" s="6"/>
      <c r="P133" s="5"/>
      <c r="Q133" s="6"/>
      <c r="R133" s="5"/>
      <c r="S133" s="6"/>
      <c r="T133" s="5"/>
      <c r="U133" s="6"/>
      <c r="V133" s="5"/>
      <c r="W133" s="6"/>
      <c r="X133" s="5"/>
      <c r="Y133" s="6"/>
      <c r="Z133" s="5"/>
      <c r="AA133" s="6"/>
      <c r="AB133" s="5"/>
      <c r="AC133" s="6"/>
      <c r="AD133" s="5"/>
      <c r="AE133" s="6"/>
      <c r="AF133" s="5">
        <f t="shared" si="5"/>
        <v>60416.67</v>
      </c>
    </row>
    <row r="134" spans="6:32" ht="15">
      <c r="F134" s="2" t="s">
        <v>142</v>
      </c>
      <c r="H134" s="5">
        <v>2500</v>
      </c>
      <c r="I134" s="6"/>
      <c r="J134" s="5">
        <v>2500</v>
      </c>
      <c r="K134" s="6"/>
      <c r="L134" s="5">
        <v>2500</v>
      </c>
      <c r="M134" s="6"/>
      <c r="N134" s="5">
        <v>2500</v>
      </c>
      <c r="O134" s="6"/>
      <c r="P134" s="5">
        <v>2500</v>
      </c>
      <c r="Q134" s="6"/>
      <c r="R134" s="5">
        <v>2500</v>
      </c>
      <c r="S134" s="6"/>
      <c r="T134" s="5">
        <v>2500</v>
      </c>
      <c r="U134" s="6"/>
      <c r="V134" s="5">
        <v>2500</v>
      </c>
      <c r="W134" s="6"/>
      <c r="X134" s="5">
        <v>2500</v>
      </c>
      <c r="Y134" s="6"/>
      <c r="Z134" s="5">
        <v>2500</v>
      </c>
      <c r="AA134" s="6"/>
      <c r="AB134" s="5">
        <v>2500</v>
      </c>
      <c r="AC134" s="6"/>
      <c r="AD134" s="5">
        <v>2500</v>
      </c>
      <c r="AE134" s="6"/>
      <c r="AF134" s="5">
        <f t="shared" si="5"/>
        <v>30000</v>
      </c>
    </row>
    <row r="135" spans="6:32" ht="15">
      <c r="F135" s="2" t="s">
        <v>144</v>
      </c>
      <c r="H135" s="5">
        <v>1000</v>
      </c>
      <c r="I135" s="6"/>
      <c r="J135" s="5">
        <v>1000</v>
      </c>
      <c r="K135" s="6"/>
      <c r="L135" s="5">
        <v>1000</v>
      </c>
      <c r="M135" s="6"/>
      <c r="N135" s="5">
        <v>1000</v>
      </c>
      <c r="O135" s="6"/>
      <c r="P135" s="5">
        <v>1000</v>
      </c>
      <c r="Q135" s="6"/>
      <c r="R135" s="5">
        <v>1000</v>
      </c>
      <c r="S135" s="6"/>
      <c r="T135" s="5">
        <v>1000</v>
      </c>
      <c r="U135" s="6"/>
      <c r="V135" s="5">
        <v>1000</v>
      </c>
      <c r="W135" s="6"/>
      <c r="X135" s="5">
        <v>1000</v>
      </c>
      <c r="Y135" s="6"/>
      <c r="Z135" s="5">
        <v>1000</v>
      </c>
      <c r="AA135" s="6"/>
      <c r="AB135" s="5">
        <v>1000</v>
      </c>
      <c r="AC135" s="6"/>
      <c r="AD135" s="5">
        <v>1000</v>
      </c>
      <c r="AE135" s="6"/>
      <c r="AF135" s="5">
        <f t="shared" si="5"/>
        <v>12000</v>
      </c>
    </row>
    <row r="136" spans="6:32" ht="15">
      <c r="F136" s="2" t="s">
        <v>145</v>
      </c>
      <c r="H136" s="5">
        <v>166.63</v>
      </c>
      <c r="I136" s="6"/>
      <c r="J136" s="5">
        <v>166.67</v>
      </c>
      <c r="K136" s="6"/>
      <c r="L136" s="5">
        <v>166.67</v>
      </c>
      <c r="M136" s="6"/>
      <c r="N136" s="5">
        <v>166.67</v>
      </c>
      <c r="O136" s="6"/>
      <c r="P136" s="5">
        <v>166.67</v>
      </c>
      <c r="Q136" s="6"/>
      <c r="R136" s="5">
        <v>166.67</v>
      </c>
      <c r="S136" s="6"/>
      <c r="T136" s="5">
        <v>166.67</v>
      </c>
      <c r="U136" s="6"/>
      <c r="V136" s="5">
        <v>166.67</v>
      </c>
      <c r="W136" s="6"/>
      <c r="X136" s="5">
        <v>166.67</v>
      </c>
      <c r="Y136" s="6"/>
      <c r="Z136" s="5">
        <v>166.67</v>
      </c>
      <c r="AA136" s="6"/>
      <c r="AB136" s="5">
        <v>166.67</v>
      </c>
      <c r="AC136" s="6"/>
      <c r="AD136" s="5">
        <v>166.67</v>
      </c>
      <c r="AE136" s="6"/>
      <c r="AF136" s="5">
        <f t="shared" si="5"/>
        <v>2000</v>
      </c>
    </row>
    <row r="137" spans="6:32" ht="15">
      <c r="F137" s="2" t="s">
        <v>146</v>
      </c>
      <c r="H137" s="5">
        <v>166.63</v>
      </c>
      <c r="I137" s="6"/>
      <c r="J137" s="5">
        <v>166.67</v>
      </c>
      <c r="K137" s="6"/>
      <c r="L137" s="5">
        <v>166.67</v>
      </c>
      <c r="M137" s="6"/>
      <c r="N137" s="5">
        <v>166.67</v>
      </c>
      <c r="O137" s="6"/>
      <c r="P137" s="5">
        <v>166.67</v>
      </c>
      <c r="Q137" s="6"/>
      <c r="R137" s="5">
        <v>166.67</v>
      </c>
      <c r="S137" s="6"/>
      <c r="T137" s="5">
        <v>166.67</v>
      </c>
      <c r="U137" s="6"/>
      <c r="V137" s="5">
        <v>166.67</v>
      </c>
      <c r="W137" s="6"/>
      <c r="X137" s="5">
        <v>166.67</v>
      </c>
      <c r="Y137" s="6"/>
      <c r="Z137" s="5">
        <v>166.67</v>
      </c>
      <c r="AA137" s="6"/>
      <c r="AB137" s="5">
        <v>166.67</v>
      </c>
      <c r="AC137" s="6"/>
      <c r="AD137" s="5">
        <v>166.67</v>
      </c>
      <c r="AE137" s="6"/>
      <c r="AF137" s="5">
        <f t="shared" si="5"/>
        <v>2000</v>
      </c>
    </row>
    <row r="138" spans="6:32" ht="15">
      <c r="F138" s="2" t="s">
        <v>147</v>
      </c>
      <c r="H138" s="5">
        <v>625</v>
      </c>
      <c r="I138" s="6"/>
      <c r="J138" s="5">
        <v>625</v>
      </c>
      <c r="K138" s="6"/>
      <c r="L138" s="5">
        <v>625</v>
      </c>
      <c r="M138" s="6"/>
      <c r="N138" s="5">
        <v>625</v>
      </c>
      <c r="O138" s="6"/>
      <c r="P138" s="5">
        <v>625</v>
      </c>
      <c r="Q138" s="6"/>
      <c r="R138" s="5">
        <v>625</v>
      </c>
      <c r="S138" s="6"/>
      <c r="T138" s="5">
        <v>625</v>
      </c>
      <c r="U138" s="6"/>
      <c r="V138" s="5">
        <v>625</v>
      </c>
      <c r="W138" s="6"/>
      <c r="X138" s="5">
        <v>625</v>
      </c>
      <c r="Y138" s="6"/>
      <c r="Z138" s="5">
        <v>625</v>
      </c>
      <c r="AA138" s="6"/>
      <c r="AB138" s="5">
        <v>625</v>
      </c>
      <c r="AC138" s="6"/>
      <c r="AD138" s="5">
        <v>625</v>
      </c>
      <c r="AE138" s="6"/>
      <c r="AF138" s="5">
        <f t="shared" si="5"/>
        <v>7500</v>
      </c>
    </row>
    <row r="139" spans="6:32" ht="15">
      <c r="F139" s="2" t="s">
        <v>148</v>
      </c>
      <c r="H139" s="5"/>
      <c r="I139" s="6"/>
      <c r="J139" s="5"/>
      <c r="K139" s="6"/>
      <c r="L139" s="5">
        <v>1500</v>
      </c>
      <c r="M139" s="6"/>
      <c r="N139" s="5"/>
      <c r="O139" s="6"/>
      <c r="P139" s="5"/>
      <c r="Q139" s="6"/>
      <c r="R139" s="5"/>
      <c r="S139" s="6"/>
      <c r="T139" s="5">
        <v>1000</v>
      </c>
      <c r="U139" s="6"/>
      <c r="V139" s="5"/>
      <c r="W139" s="6"/>
      <c r="X139" s="5"/>
      <c r="Y139" s="6"/>
      <c r="Z139" s="5"/>
      <c r="AA139" s="6"/>
      <c r="AB139" s="5"/>
      <c r="AC139" s="6"/>
      <c r="AD139" s="5"/>
      <c r="AE139" s="6"/>
      <c r="AF139" s="5">
        <f t="shared" si="5"/>
        <v>2500</v>
      </c>
    </row>
    <row r="140" spans="6:32" ht="15">
      <c r="F140" s="2" t="s">
        <v>149</v>
      </c>
      <c r="H140" s="5"/>
      <c r="I140" s="6"/>
      <c r="J140" s="5"/>
      <c r="K140" s="6"/>
      <c r="L140" s="5">
        <v>416.67</v>
      </c>
      <c r="M140" s="6"/>
      <c r="N140" s="5"/>
      <c r="O140" s="6"/>
      <c r="P140" s="5"/>
      <c r="Q140" s="6"/>
      <c r="R140" s="5"/>
      <c r="S140" s="6"/>
      <c r="T140" s="5"/>
      <c r="U140" s="6"/>
      <c r="V140" s="5"/>
      <c r="W140" s="6"/>
      <c r="X140" s="5"/>
      <c r="Y140" s="6"/>
      <c r="Z140" s="5"/>
      <c r="AA140" s="6"/>
      <c r="AB140" s="5"/>
      <c r="AC140" s="6"/>
      <c r="AD140" s="5"/>
      <c r="AE140" s="6"/>
      <c r="AF140" s="5">
        <f t="shared" si="5"/>
        <v>416.67</v>
      </c>
    </row>
    <row r="141" spans="6:32" ht="15">
      <c r="F141" s="2" t="s">
        <v>150</v>
      </c>
      <c r="H141" s="5">
        <v>250</v>
      </c>
      <c r="I141" s="6"/>
      <c r="J141" s="5">
        <v>250</v>
      </c>
      <c r="K141" s="6"/>
      <c r="L141" s="5">
        <v>250</v>
      </c>
      <c r="M141" s="6"/>
      <c r="N141" s="5">
        <v>250</v>
      </c>
      <c r="O141" s="6"/>
      <c r="P141" s="5">
        <v>250</v>
      </c>
      <c r="Q141" s="6"/>
      <c r="R141" s="5">
        <v>250</v>
      </c>
      <c r="S141" s="6"/>
      <c r="T141" s="5">
        <v>250</v>
      </c>
      <c r="U141" s="6"/>
      <c r="V141" s="5">
        <v>250</v>
      </c>
      <c r="W141" s="6"/>
      <c r="X141" s="5">
        <v>250</v>
      </c>
      <c r="Y141" s="6"/>
      <c r="Z141" s="5">
        <v>250</v>
      </c>
      <c r="AA141" s="6"/>
      <c r="AB141" s="5">
        <v>250</v>
      </c>
      <c r="AC141" s="6"/>
      <c r="AD141" s="5">
        <v>250</v>
      </c>
      <c r="AE141" s="6"/>
      <c r="AF141" s="5">
        <f t="shared" si="5"/>
        <v>3000</v>
      </c>
    </row>
    <row r="142" spans="6:32" ht="15">
      <c r="F142" s="2" t="s">
        <v>151</v>
      </c>
      <c r="H142" s="5">
        <v>83.37</v>
      </c>
      <c r="I142" s="6"/>
      <c r="J142" s="5">
        <v>83.33</v>
      </c>
      <c r="K142" s="6"/>
      <c r="L142" s="5">
        <v>83.33</v>
      </c>
      <c r="M142" s="6"/>
      <c r="N142" s="5">
        <v>83.33</v>
      </c>
      <c r="O142" s="6"/>
      <c r="P142" s="5">
        <v>83.33</v>
      </c>
      <c r="Q142" s="6"/>
      <c r="R142" s="5">
        <v>83.33</v>
      </c>
      <c r="S142" s="6"/>
      <c r="T142" s="5">
        <v>83.33</v>
      </c>
      <c r="U142" s="6"/>
      <c r="V142" s="5">
        <v>83.33</v>
      </c>
      <c r="W142" s="6"/>
      <c r="X142" s="5">
        <v>83.33</v>
      </c>
      <c r="Y142" s="6"/>
      <c r="Z142" s="5">
        <v>83.33</v>
      </c>
      <c r="AA142" s="6"/>
      <c r="AB142" s="5">
        <v>83.33</v>
      </c>
      <c r="AC142" s="6"/>
      <c r="AD142" s="5">
        <v>83.33</v>
      </c>
      <c r="AE142" s="6"/>
      <c r="AF142" s="5">
        <f t="shared" si="5"/>
        <v>1000</v>
      </c>
    </row>
    <row r="143" spans="6:32" ht="15">
      <c r="F143" s="2" t="s">
        <v>152</v>
      </c>
      <c r="H143" s="5">
        <v>83.37</v>
      </c>
      <c r="I143" s="6"/>
      <c r="J143" s="5">
        <v>83.33</v>
      </c>
      <c r="K143" s="6"/>
      <c r="L143" s="5">
        <v>83.33</v>
      </c>
      <c r="M143" s="6"/>
      <c r="N143" s="5">
        <v>83.33</v>
      </c>
      <c r="O143" s="6"/>
      <c r="P143" s="5">
        <v>83.33</v>
      </c>
      <c r="Q143" s="6"/>
      <c r="R143" s="5">
        <v>83.33</v>
      </c>
      <c r="S143" s="6"/>
      <c r="T143" s="5">
        <v>83.33</v>
      </c>
      <c r="U143" s="6"/>
      <c r="V143" s="5">
        <v>83.33</v>
      </c>
      <c r="W143" s="6"/>
      <c r="X143" s="5">
        <v>83.33</v>
      </c>
      <c r="Y143" s="6"/>
      <c r="Z143" s="5">
        <v>83.33</v>
      </c>
      <c r="AA143" s="6"/>
      <c r="AB143" s="5">
        <v>83.33</v>
      </c>
      <c r="AC143" s="6"/>
      <c r="AD143" s="5">
        <v>83.33</v>
      </c>
      <c r="AE143" s="6"/>
      <c r="AF143" s="5">
        <f t="shared" si="5"/>
        <v>1000</v>
      </c>
    </row>
    <row r="144" spans="6:32" ht="15">
      <c r="F144" s="2" t="s">
        <v>153</v>
      </c>
      <c r="H144" s="5">
        <v>4166.63</v>
      </c>
      <c r="I144" s="6"/>
      <c r="J144" s="5">
        <v>4166.67</v>
      </c>
      <c r="K144" s="6"/>
      <c r="L144" s="5">
        <v>4166.67</v>
      </c>
      <c r="M144" s="6"/>
      <c r="N144" s="5">
        <v>4166.67</v>
      </c>
      <c r="O144" s="6"/>
      <c r="P144" s="5">
        <v>4166.67</v>
      </c>
      <c r="Q144" s="6"/>
      <c r="R144" s="5">
        <v>4166.67</v>
      </c>
      <c r="S144" s="6"/>
      <c r="T144" s="5">
        <v>4166.67</v>
      </c>
      <c r="U144" s="6"/>
      <c r="V144" s="5">
        <v>4166.67</v>
      </c>
      <c r="W144" s="6"/>
      <c r="X144" s="5">
        <v>4166.67</v>
      </c>
      <c r="Y144" s="6"/>
      <c r="Z144" s="5">
        <v>4166.67</v>
      </c>
      <c r="AA144" s="6"/>
      <c r="AB144" s="5">
        <v>4166.67</v>
      </c>
      <c r="AC144" s="6"/>
      <c r="AD144" s="5">
        <v>4166.67</v>
      </c>
      <c r="AE144" s="6"/>
      <c r="AF144" s="5">
        <f t="shared" si="5"/>
        <v>50000</v>
      </c>
    </row>
    <row r="145" spans="6:32" ht="15.75" thickBot="1">
      <c r="F145" s="2" t="s">
        <v>154</v>
      </c>
      <c r="H145" s="8">
        <v>75163.4</v>
      </c>
      <c r="I145" s="6"/>
      <c r="J145" s="8">
        <v>75163.38</v>
      </c>
      <c r="K145" s="6"/>
      <c r="L145" s="8">
        <v>75163.38</v>
      </c>
      <c r="M145" s="6"/>
      <c r="N145" s="8">
        <v>75163.38</v>
      </c>
      <c r="O145" s="6"/>
      <c r="P145" s="8">
        <v>75163.38</v>
      </c>
      <c r="Q145" s="6"/>
      <c r="R145" s="8">
        <v>75163.38</v>
      </c>
      <c r="S145" s="6"/>
      <c r="T145" s="8">
        <v>75163.38</v>
      </c>
      <c r="U145" s="6"/>
      <c r="V145" s="8">
        <v>75163.38</v>
      </c>
      <c r="W145" s="6"/>
      <c r="X145" s="8">
        <v>75163.38</v>
      </c>
      <c r="Y145" s="6"/>
      <c r="Z145" s="8">
        <v>75163.38</v>
      </c>
      <c r="AA145" s="6"/>
      <c r="AB145" s="8">
        <v>75163.38</v>
      </c>
      <c r="AC145" s="6"/>
      <c r="AD145" s="8">
        <v>75163.38</v>
      </c>
      <c r="AE145" s="6"/>
      <c r="AF145" s="8">
        <f t="shared" si="5"/>
        <v>901960.58</v>
      </c>
    </row>
    <row r="146" spans="5:32" ht="15.75" thickBot="1">
      <c r="E146" s="2" t="s">
        <v>155</v>
      </c>
      <c r="H146" s="9">
        <f>ROUND(SUM(H128:H145),5)</f>
        <v>155288.33</v>
      </c>
      <c r="I146" s="6"/>
      <c r="J146" s="9">
        <f>ROUND(SUM(J128:J145),5)</f>
        <v>94871.72</v>
      </c>
      <c r="K146" s="6"/>
      <c r="L146" s="9">
        <f>ROUND(SUM(L128:L145),5)</f>
        <v>96788.39</v>
      </c>
      <c r="M146" s="6"/>
      <c r="N146" s="9">
        <f>ROUND(SUM(N128:N145),5)</f>
        <v>94871.72</v>
      </c>
      <c r="O146" s="6"/>
      <c r="P146" s="9">
        <f>ROUND(SUM(P128:P145),5)</f>
        <v>94871.72</v>
      </c>
      <c r="Q146" s="6"/>
      <c r="R146" s="9">
        <f>ROUND(SUM(R128:R145),5)</f>
        <v>94871.72</v>
      </c>
      <c r="S146" s="6"/>
      <c r="T146" s="9">
        <f>ROUND(SUM(T128:T145),5)</f>
        <v>95871.72</v>
      </c>
      <c r="U146" s="6"/>
      <c r="V146" s="9">
        <f>ROUND(SUM(V128:V145),5)</f>
        <v>94871.72</v>
      </c>
      <c r="W146" s="6"/>
      <c r="X146" s="9">
        <f>ROUND(SUM(X128:X145),5)</f>
        <v>94871.72</v>
      </c>
      <c r="Y146" s="6"/>
      <c r="Z146" s="9">
        <f>ROUND(SUM(Z128:Z145),5)</f>
        <v>94871.72</v>
      </c>
      <c r="AA146" s="6"/>
      <c r="AB146" s="9">
        <f>ROUND(SUM(AB128:AB145),5)</f>
        <v>94871.72</v>
      </c>
      <c r="AC146" s="6"/>
      <c r="AD146" s="9">
        <f>ROUND(SUM(AD128:AD145),5)</f>
        <v>94871.72</v>
      </c>
      <c r="AE146" s="6"/>
      <c r="AF146" s="9">
        <f t="shared" si="5"/>
        <v>1201793.92</v>
      </c>
    </row>
    <row r="147" spans="4:32" ht="30" customHeight="1" thickBot="1">
      <c r="D147" s="2" t="s">
        <v>156</v>
      </c>
      <c r="H147" s="9">
        <f>ROUND(SUM(H4:H5)+H10+H23+H29+H39+H58+H64+H70+H80+SUM(H121:H122)+H127+H146,5)</f>
        <v>38510353.74</v>
      </c>
      <c r="I147" s="6"/>
      <c r="J147" s="9">
        <f>ROUND(SUM(J4:J5)+J10+J23+J29+J39+J58+J64+J70+J80+SUM(J121:J122)+J127+J146,5)</f>
        <v>703339.06</v>
      </c>
      <c r="K147" s="6"/>
      <c r="L147" s="9">
        <f>ROUND(SUM(L4:L5)+L10+L23+L29+L39+L58+L64+L70+L80+SUM(L121:L122)+L127+L146,5)</f>
        <v>705255.73</v>
      </c>
      <c r="M147" s="6"/>
      <c r="N147" s="9">
        <f>ROUND(SUM(N4:N5)+N10+N23+N29+N39+N58+N64+N70+N80+SUM(N121:N122)+N127+N146,5)</f>
        <v>703339.06</v>
      </c>
      <c r="O147" s="6"/>
      <c r="P147" s="9">
        <f>ROUND(SUM(P4:P5)+P10+P23+P29+P39+P58+P64+P70+P80+SUM(P121:P122)+P127+P146,5)</f>
        <v>703339.06</v>
      </c>
      <c r="Q147" s="6"/>
      <c r="R147" s="9">
        <f>ROUND(SUM(R4:R5)+R10+R23+R29+R39+R58+R64+R70+R80+SUM(R121:R122)+R127+R146,5)</f>
        <v>703339.06</v>
      </c>
      <c r="S147" s="6"/>
      <c r="T147" s="9">
        <f>ROUND(SUM(T4:T5)+T10+T23+T29+T39+T58+T64+T70+T80+SUM(T121:T122)+T127+T146,5)</f>
        <v>662672.39</v>
      </c>
      <c r="U147" s="6"/>
      <c r="V147" s="9">
        <f>ROUND(SUM(V4:V5)+V10+V23+V29+V39+V58+V64+V70+V80+SUM(V121:V122)+V127+V146,5)</f>
        <v>661672.39</v>
      </c>
      <c r="W147" s="6"/>
      <c r="X147" s="9">
        <f>ROUND(SUM(X4:X5)+X10+X23+X29+X39+X58+X64+X70+X80+SUM(X121:X122)+X127+X146,5)</f>
        <v>661672.39</v>
      </c>
      <c r="Y147" s="6"/>
      <c r="Z147" s="9">
        <f>ROUND(SUM(Z4:Z5)+Z10+Z23+Z29+Z39+Z58+Z64+Z70+Z80+SUM(Z121:Z122)+Z127+Z146,5)</f>
        <v>661672.39</v>
      </c>
      <c r="AA147" s="6"/>
      <c r="AB147" s="9">
        <f>ROUND(SUM(AB4:AB5)+AB10+AB23+AB29+AB39+AB58+AB64+AB70+AB80+SUM(AB121:AB122)+AB127+AB146,5)</f>
        <v>661672.39</v>
      </c>
      <c r="AC147" s="6"/>
      <c r="AD147" s="9">
        <f>ROUND(SUM(AD4:AD5)+AD10+AD23+AD29+AD39+AD58+AD64+AD70+AD80+SUM(AD121:AD122)+AD127+AD146,5)</f>
        <v>661672.39</v>
      </c>
      <c r="AE147" s="6"/>
      <c r="AF147" s="9">
        <f t="shared" si="5"/>
        <v>46000000.05</v>
      </c>
    </row>
    <row r="148" spans="2:32" ht="30" customHeight="1" thickBot="1">
      <c r="B148" s="2" t="s">
        <v>157</v>
      </c>
      <c r="H148" s="9">
        <f>ROUND(H3-H147,5)</f>
        <v>-38510353.74</v>
      </c>
      <c r="I148" s="6"/>
      <c r="J148" s="9">
        <f>ROUND(J3-J147,5)</f>
        <v>-703339.06</v>
      </c>
      <c r="K148" s="6"/>
      <c r="L148" s="9">
        <f>ROUND(L3-L147,5)</f>
        <v>-705255.73</v>
      </c>
      <c r="M148" s="6"/>
      <c r="N148" s="9">
        <f>ROUND(N3-N147,5)</f>
        <v>-703339.06</v>
      </c>
      <c r="O148" s="6"/>
      <c r="P148" s="9">
        <f>ROUND(P3-P147,5)</f>
        <v>-703339.06</v>
      </c>
      <c r="Q148" s="6"/>
      <c r="R148" s="9">
        <f>ROUND(R3-R147,5)</f>
        <v>-703339.06</v>
      </c>
      <c r="S148" s="6"/>
      <c r="T148" s="9">
        <f>ROUND(T3-T147,5)</f>
        <v>-662672.39</v>
      </c>
      <c r="U148" s="6"/>
      <c r="V148" s="9">
        <f>ROUND(V3-V147,5)</f>
        <v>-661672.39</v>
      </c>
      <c r="W148" s="6"/>
      <c r="X148" s="9">
        <f>ROUND(X3-X147,5)</f>
        <v>-661672.39</v>
      </c>
      <c r="Y148" s="6"/>
      <c r="Z148" s="9">
        <f>ROUND(Z3-Z147,5)</f>
        <v>-661672.39</v>
      </c>
      <c r="AA148" s="6"/>
      <c r="AB148" s="9">
        <f>ROUND(AB3-AB147,5)</f>
        <v>-661672.39</v>
      </c>
      <c r="AC148" s="6"/>
      <c r="AD148" s="9">
        <f>ROUND(AD3-AD147,5)</f>
        <v>-661672.39</v>
      </c>
      <c r="AE148" s="6"/>
      <c r="AF148" s="9">
        <f t="shared" si="5"/>
        <v>-46000000.05</v>
      </c>
    </row>
    <row r="149" spans="1:32" s="11" customFormat="1" ht="30" customHeight="1" thickBot="1">
      <c r="A149" s="2" t="s">
        <v>158</v>
      </c>
      <c r="B149" s="2"/>
      <c r="C149" s="2"/>
      <c r="D149" s="2"/>
      <c r="E149" s="2"/>
      <c r="F149" s="2"/>
      <c r="G149" s="2"/>
      <c r="H149" s="10">
        <f>H148</f>
        <v>-38510353.74</v>
      </c>
      <c r="I149" s="2"/>
      <c r="J149" s="10">
        <f>J148</f>
        <v>-703339.06</v>
      </c>
      <c r="K149" s="2"/>
      <c r="L149" s="10">
        <f>L148</f>
        <v>-705255.73</v>
      </c>
      <c r="M149" s="2"/>
      <c r="N149" s="10">
        <f>N148</f>
        <v>-703339.06</v>
      </c>
      <c r="O149" s="2"/>
      <c r="P149" s="10">
        <f>P148</f>
        <v>-703339.06</v>
      </c>
      <c r="Q149" s="2"/>
      <c r="R149" s="10">
        <f>R148</f>
        <v>-703339.06</v>
      </c>
      <c r="S149" s="2"/>
      <c r="T149" s="10">
        <f>T148</f>
        <v>-662672.39</v>
      </c>
      <c r="U149" s="2"/>
      <c r="V149" s="10">
        <f>V148</f>
        <v>-661672.39</v>
      </c>
      <c r="W149" s="2"/>
      <c r="X149" s="10">
        <f>X148</f>
        <v>-661672.39</v>
      </c>
      <c r="Y149" s="2"/>
      <c r="Z149" s="10">
        <f>Z148</f>
        <v>-661672.39</v>
      </c>
      <c r="AA149" s="2"/>
      <c r="AB149" s="10">
        <f>AB148</f>
        <v>-661672.39</v>
      </c>
      <c r="AC149" s="2"/>
      <c r="AD149" s="10">
        <f>AD148</f>
        <v>-661672.39</v>
      </c>
      <c r="AE149" s="2"/>
      <c r="AF149" s="10">
        <f t="shared" si="5"/>
        <v>-46000000.05</v>
      </c>
    </row>
    <row r="150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2:44 PM
&amp;"Arial,Bold"&amp;8 04/02/11
&amp;"Arial,Bold"&amp;8 Accrual Basis&amp;C&amp;"Arial,Bold"&amp;12 JJL MILLER FOUNDATION
&amp;"Arial,Bold"&amp;14 Profit &amp;&amp; Loss Budget Overview
&amp;"Arial,Bold"&amp;10 January through December 2012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2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G12" sqref="G12"/>
    </sheetView>
  </sheetViews>
  <sheetFormatPr defaultColWidth="9.140625" defaultRowHeight="15"/>
  <cols>
    <col min="1" max="6" width="3.00390625" style="2" customWidth="1"/>
    <col min="7" max="7" width="34.8515625" style="2" customWidth="1"/>
    <col min="8" max="8" width="9.28125" style="1" bestFit="1" customWidth="1"/>
    <col min="9" max="9" width="2.28125" style="1" customWidth="1"/>
    <col min="10" max="10" width="9.28125" style="1" bestFit="1" customWidth="1"/>
    <col min="11" max="11" width="2.28125" style="1" customWidth="1"/>
    <col min="12" max="12" width="9.28125" style="1" bestFit="1" customWidth="1"/>
    <col min="13" max="13" width="2.28125" style="1" customWidth="1"/>
    <col min="14" max="14" width="11.421875" style="1" bestFit="1" customWidth="1"/>
    <col min="15" max="15" width="2.28125" style="1" customWidth="1"/>
    <col min="16" max="16" width="10.57421875" style="1" bestFit="1" customWidth="1"/>
    <col min="17" max="17" width="2.28125" style="1" customWidth="1"/>
    <col min="18" max="18" width="10.57421875" style="1" bestFit="1" customWidth="1"/>
    <col min="19" max="19" width="2.28125" style="1" customWidth="1"/>
    <col min="20" max="20" width="10.57421875" style="1" bestFit="1" customWidth="1"/>
    <col min="21" max="21" width="2.28125" style="1" customWidth="1"/>
    <col min="22" max="22" width="10.57421875" style="1" bestFit="1" customWidth="1"/>
    <col min="23" max="23" width="2.28125" style="1" customWidth="1"/>
    <col min="24" max="24" width="10.57421875" style="1" bestFit="1" customWidth="1"/>
    <col min="25" max="25" width="2.28125" style="1" customWidth="1"/>
    <col min="26" max="26" width="9.28125" style="1" bestFit="1" customWidth="1"/>
    <col min="27" max="27" width="2.28125" style="1" customWidth="1"/>
    <col min="28" max="28" width="9.28125" style="1" bestFit="1" customWidth="1"/>
    <col min="29" max="29" width="2.28125" style="1" customWidth="1"/>
    <col min="30" max="30" width="10.57421875" style="1" bestFit="1" customWidth="1"/>
    <col min="31" max="31" width="2.28125" style="1" customWidth="1"/>
    <col min="32" max="32" width="11.421875" style="1" bestFit="1" customWidth="1"/>
  </cols>
  <sheetData>
    <row r="1" spans="8:32" ht="15.75" thickBot="1">
      <c r="H1" s="3"/>
      <c r="J1" s="3"/>
      <c r="L1" s="3"/>
      <c r="N1" s="3"/>
      <c r="P1" s="3"/>
      <c r="R1" s="3"/>
      <c r="T1" s="3"/>
      <c r="V1" s="3"/>
      <c r="X1" s="3"/>
      <c r="Z1" s="3"/>
      <c r="AB1" s="3"/>
      <c r="AD1" s="3"/>
      <c r="AF1" s="4" t="s">
        <v>0</v>
      </c>
    </row>
    <row r="2" spans="1:32" s="15" customFormat="1" ht="16.5" thickBot="1" thickTop="1">
      <c r="A2" s="12"/>
      <c r="B2" s="12"/>
      <c r="C2" s="12"/>
      <c r="D2" s="12"/>
      <c r="E2" s="12"/>
      <c r="F2" s="12"/>
      <c r="G2" s="12"/>
      <c r="H2" s="13" t="s">
        <v>159</v>
      </c>
      <c r="I2" s="14"/>
      <c r="J2" s="13" t="s">
        <v>160</v>
      </c>
      <c r="K2" s="14"/>
      <c r="L2" s="13" t="s">
        <v>161</v>
      </c>
      <c r="M2" s="14"/>
      <c r="N2" s="13" t="s">
        <v>162</v>
      </c>
      <c r="O2" s="14"/>
      <c r="P2" s="13" t="s">
        <v>163</v>
      </c>
      <c r="Q2" s="14"/>
      <c r="R2" s="13" t="s">
        <v>164</v>
      </c>
      <c r="S2" s="14"/>
      <c r="T2" s="13" t="s">
        <v>165</v>
      </c>
      <c r="U2" s="14"/>
      <c r="V2" s="13" t="s">
        <v>166</v>
      </c>
      <c r="W2" s="14"/>
      <c r="X2" s="13" t="s">
        <v>167</v>
      </c>
      <c r="Y2" s="14"/>
      <c r="Z2" s="13" t="s">
        <v>168</v>
      </c>
      <c r="AA2" s="14"/>
      <c r="AB2" s="13" t="s">
        <v>169</v>
      </c>
      <c r="AC2" s="14"/>
      <c r="AD2" s="13" t="s">
        <v>170</v>
      </c>
      <c r="AE2" s="14"/>
      <c r="AF2" s="13" t="s">
        <v>171</v>
      </c>
    </row>
    <row r="3" spans="2:32" ht="15.75" thickTop="1">
      <c r="B3" s="2" t="s">
        <v>9</v>
      </c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  <c r="AE3" s="6"/>
      <c r="AF3" s="5"/>
    </row>
    <row r="4" spans="4:32" ht="15">
      <c r="D4" s="2" t="s">
        <v>10</v>
      </c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  <c r="AE4" s="6"/>
      <c r="AF4" s="5"/>
    </row>
    <row r="5" spans="5:32" ht="15">
      <c r="E5" s="2" t="s">
        <v>11</v>
      </c>
      <c r="H5" s="5"/>
      <c r="I5" s="6"/>
      <c r="J5" s="5"/>
      <c r="K5" s="6"/>
      <c r="L5" s="5"/>
      <c r="M5" s="6"/>
      <c r="N5" s="5">
        <v>2708333.33</v>
      </c>
      <c r="O5" s="6"/>
      <c r="P5" s="5"/>
      <c r="Q5" s="6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6"/>
      <c r="AD5" s="5"/>
      <c r="AE5" s="6"/>
      <c r="AF5" s="5">
        <f>ROUND(SUM(H5:AD5),5)</f>
        <v>2708333.33</v>
      </c>
    </row>
    <row r="6" spans="5:32" ht="15">
      <c r="E6" s="2" t="s">
        <v>12</v>
      </c>
      <c r="H6" s="5"/>
      <c r="I6" s="6"/>
      <c r="J6" s="5"/>
      <c r="K6" s="6"/>
      <c r="L6" s="5"/>
      <c r="M6" s="6"/>
      <c r="N6" s="5">
        <v>28297916.67</v>
      </c>
      <c r="O6" s="6"/>
      <c r="P6" s="5"/>
      <c r="Q6" s="6"/>
      <c r="R6" s="5"/>
      <c r="S6" s="6"/>
      <c r="T6" s="5"/>
      <c r="U6" s="6"/>
      <c r="V6" s="5"/>
      <c r="W6" s="6"/>
      <c r="X6" s="5"/>
      <c r="Y6" s="6"/>
      <c r="Z6" s="5"/>
      <c r="AA6" s="6"/>
      <c r="AB6" s="5"/>
      <c r="AC6" s="6"/>
      <c r="AD6" s="5"/>
      <c r="AE6" s="6"/>
      <c r="AF6" s="5">
        <f>ROUND(SUM(H6:AD6),5)</f>
        <v>28297916.67</v>
      </c>
    </row>
    <row r="7" spans="5:32" ht="15">
      <c r="E7" s="2" t="s">
        <v>13</v>
      </c>
      <c r="H7" s="5"/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6"/>
      <c r="Z7" s="5"/>
      <c r="AA7" s="6"/>
      <c r="AB7" s="5"/>
      <c r="AC7" s="6"/>
      <c r="AD7" s="5"/>
      <c r="AE7" s="6"/>
      <c r="AF7" s="5"/>
    </row>
    <row r="8" spans="6:32" ht="15">
      <c r="F8" s="2" t="s">
        <v>14</v>
      </c>
      <c r="H8" s="5"/>
      <c r="I8" s="6"/>
      <c r="J8" s="5"/>
      <c r="K8" s="6"/>
      <c r="L8" s="5"/>
      <c r="M8" s="6"/>
      <c r="N8" s="5">
        <v>250000</v>
      </c>
      <c r="O8" s="6"/>
      <c r="P8" s="5">
        <v>250000</v>
      </c>
      <c r="Q8" s="6"/>
      <c r="R8" s="5">
        <v>250000</v>
      </c>
      <c r="S8" s="6"/>
      <c r="T8" s="5"/>
      <c r="U8" s="6"/>
      <c r="V8" s="5"/>
      <c r="W8" s="6"/>
      <c r="X8" s="5"/>
      <c r="Y8" s="6"/>
      <c r="Z8" s="5"/>
      <c r="AA8" s="6"/>
      <c r="AB8" s="5"/>
      <c r="AC8" s="6"/>
      <c r="AD8" s="5"/>
      <c r="AE8" s="6"/>
      <c r="AF8" s="5">
        <f>ROUND(SUM(H8:AD8),5)</f>
        <v>750000</v>
      </c>
    </row>
    <row r="9" spans="6:32" ht="15">
      <c r="F9" s="2" t="s">
        <v>15</v>
      </c>
      <c r="H9" s="5"/>
      <c r="I9" s="6"/>
      <c r="J9" s="5"/>
      <c r="K9" s="6"/>
      <c r="L9" s="5"/>
      <c r="M9" s="6"/>
      <c r="N9" s="5"/>
      <c r="O9" s="6"/>
      <c r="P9" s="5">
        <v>250000</v>
      </c>
      <c r="Q9" s="6"/>
      <c r="R9" s="5"/>
      <c r="S9" s="6"/>
      <c r="T9" s="5"/>
      <c r="U9" s="6"/>
      <c r="V9" s="5"/>
      <c r="W9" s="6"/>
      <c r="X9" s="5">
        <v>250000</v>
      </c>
      <c r="Y9" s="6"/>
      <c r="Z9" s="5"/>
      <c r="AA9" s="6"/>
      <c r="AB9" s="5"/>
      <c r="AC9" s="6"/>
      <c r="AD9" s="5"/>
      <c r="AE9" s="6"/>
      <c r="AF9" s="5">
        <f>ROUND(SUM(H9:AD9),5)</f>
        <v>500000</v>
      </c>
    </row>
    <row r="10" spans="6:32" ht="15.75" thickBot="1">
      <c r="F10" s="2" t="s">
        <v>16</v>
      </c>
      <c r="H10" s="5"/>
      <c r="I10" s="6"/>
      <c r="J10" s="5"/>
      <c r="K10" s="6"/>
      <c r="L10" s="5"/>
      <c r="M10" s="6"/>
      <c r="N10" s="7"/>
      <c r="O10" s="6"/>
      <c r="P10" s="7">
        <v>604166.67</v>
      </c>
      <c r="Q10" s="6"/>
      <c r="R10" s="7"/>
      <c r="S10" s="6"/>
      <c r="T10" s="5"/>
      <c r="U10" s="6"/>
      <c r="V10" s="5"/>
      <c r="W10" s="6"/>
      <c r="X10" s="7"/>
      <c r="Y10" s="6"/>
      <c r="Z10" s="5"/>
      <c r="AA10" s="6"/>
      <c r="AB10" s="5"/>
      <c r="AC10" s="6"/>
      <c r="AD10" s="5"/>
      <c r="AE10" s="6"/>
      <c r="AF10" s="7">
        <f>ROUND(SUM(H10:AD10),5)</f>
        <v>604166.67</v>
      </c>
    </row>
    <row r="11" spans="5:32" ht="15">
      <c r="E11" s="2" t="s">
        <v>17</v>
      </c>
      <c r="H11" s="5"/>
      <c r="I11" s="6"/>
      <c r="J11" s="5"/>
      <c r="K11" s="6"/>
      <c r="L11" s="5"/>
      <c r="M11" s="6"/>
      <c r="N11" s="5">
        <f>ROUND(SUM(N7:N10),5)</f>
        <v>250000</v>
      </c>
      <c r="O11" s="6"/>
      <c r="P11" s="5">
        <f>ROUND(SUM(P7:P10),5)</f>
        <v>1104166.67</v>
      </c>
      <c r="Q11" s="6"/>
      <c r="R11" s="5">
        <f>ROUND(SUM(R7:R10),5)</f>
        <v>250000</v>
      </c>
      <c r="S11" s="6"/>
      <c r="T11" s="5"/>
      <c r="U11" s="6"/>
      <c r="V11" s="5"/>
      <c r="W11" s="6"/>
      <c r="X11" s="5">
        <f>ROUND(SUM(X7:X10),5)</f>
        <v>250000</v>
      </c>
      <c r="Y11" s="6"/>
      <c r="Z11" s="5"/>
      <c r="AA11" s="6"/>
      <c r="AB11" s="5"/>
      <c r="AC11" s="6"/>
      <c r="AD11" s="5"/>
      <c r="AE11" s="6"/>
      <c r="AF11" s="5">
        <f>ROUND(SUM(H11:AD11),5)</f>
        <v>1854166.67</v>
      </c>
    </row>
    <row r="12" spans="5:32" ht="30" customHeight="1">
      <c r="E12" s="2" t="s">
        <v>18</v>
      </c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6"/>
      <c r="X12" s="5"/>
      <c r="Y12" s="6"/>
      <c r="Z12" s="5"/>
      <c r="AA12" s="6"/>
      <c r="AB12" s="5"/>
      <c r="AC12" s="6"/>
      <c r="AD12" s="5"/>
      <c r="AE12" s="6"/>
      <c r="AF12" s="5"/>
    </row>
    <row r="13" spans="6:32" ht="15">
      <c r="F13" s="2" t="s">
        <v>19</v>
      </c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6"/>
      <c r="V13" s="5"/>
      <c r="W13" s="6"/>
      <c r="X13" s="5"/>
      <c r="Y13" s="6"/>
      <c r="Z13" s="5"/>
      <c r="AA13" s="6"/>
      <c r="AB13" s="5"/>
      <c r="AC13" s="6"/>
      <c r="AD13" s="5"/>
      <c r="AE13" s="6"/>
      <c r="AF13" s="5"/>
    </row>
    <row r="14" spans="7:32" ht="15">
      <c r="G14" s="2" t="s">
        <v>20</v>
      </c>
      <c r="H14" s="5">
        <v>12006.99</v>
      </c>
      <c r="I14" s="6"/>
      <c r="J14" s="5">
        <v>12006.94</v>
      </c>
      <c r="K14" s="6"/>
      <c r="L14" s="5">
        <v>12006.94</v>
      </c>
      <c r="M14" s="6"/>
      <c r="N14" s="5">
        <v>12006.94</v>
      </c>
      <c r="O14" s="6"/>
      <c r="P14" s="5">
        <v>12006.94</v>
      </c>
      <c r="Q14" s="6"/>
      <c r="R14" s="5">
        <v>12006.94</v>
      </c>
      <c r="S14" s="6"/>
      <c r="T14" s="5">
        <v>12006.94</v>
      </c>
      <c r="U14" s="6"/>
      <c r="V14" s="5">
        <v>12006.94</v>
      </c>
      <c r="W14" s="6"/>
      <c r="X14" s="5">
        <v>12006.94</v>
      </c>
      <c r="Y14" s="6"/>
      <c r="Z14" s="5">
        <v>12006.94</v>
      </c>
      <c r="AA14" s="6"/>
      <c r="AB14" s="5">
        <v>12006.94</v>
      </c>
      <c r="AC14" s="6"/>
      <c r="AD14" s="5">
        <v>12006.94</v>
      </c>
      <c r="AE14" s="6"/>
      <c r="AF14" s="5">
        <f aca="true" t="shared" si="0" ref="AF14:AF24">ROUND(SUM(H14:AD14),5)</f>
        <v>144083.33</v>
      </c>
    </row>
    <row r="15" spans="7:32" ht="15">
      <c r="G15" s="2" t="s">
        <v>21</v>
      </c>
      <c r="H15" s="5">
        <v>7718.75</v>
      </c>
      <c r="I15" s="6"/>
      <c r="J15" s="5">
        <v>7718.75</v>
      </c>
      <c r="K15" s="6"/>
      <c r="L15" s="5">
        <v>7718.75</v>
      </c>
      <c r="M15" s="6"/>
      <c r="N15" s="5">
        <v>7718.75</v>
      </c>
      <c r="O15" s="6"/>
      <c r="P15" s="5">
        <v>7718.75</v>
      </c>
      <c r="Q15" s="6"/>
      <c r="R15" s="5">
        <v>7718.75</v>
      </c>
      <c r="S15" s="6"/>
      <c r="T15" s="5">
        <v>7718.75</v>
      </c>
      <c r="U15" s="6"/>
      <c r="V15" s="5">
        <v>7718.75</v>
      </c>
      <c r="W15" s="6"/>
      <c r="X15" s="5">
        <v>7718.75</v>
      </c>
      <c r="Y15" s="6"/>
      <c r="Z15" s="5">
        <v>7718.75</v>
      </c>
      <c r="AA15" s="6"/>
      <c r="AB15" s="5">
        <v>7718.75</v>
      </c>
      <c r="AC15" s="6"/>
      <c r="AD15" s="5">
        <v>7718.75</v>
      </c>
      <c r="AE15" s="6"/>
      <c r="AF15" s="5">
        <f t="shared" si="0"/>
        <v>92625</v>
      </c>
    </row>
    <row r="16" spans="7:32" ht="15">
      <c r="G16" s="2" t="s">
        <v>22</v>
      </c>
      <c r="H16" s="5">
        <v>2144.17</v>
      </c>
      <c r="I16" s="6"/>
      <c r="J16" s="5">
        <v>2144.1</v>
      </c>
      <c r="K16" s="6"/>
      <c r="L16" s="5">
        <v>2144.1</v>
      </c>
      <c r="M16" s="6"/>
      <c r="N16" s="5">
        <v>2144.1</v>
      </c>
      <c r="O16" s="6"/>
      <c r="P16" s="5">
        <v>2144.1</v>
      </c>
      <c r="Q16" s="6"/>
      <c r="R16" s="5">
        <v>2144.1</v>
      </c>
      <c r="S16" s="6"/>
      <c r="T16" s="5">
        <v>2144.1</v>
      </c>
      <c r="U16" s="6"/>
      <c r="V16" s="5">
        <v>2144.1</v>
      </c>
      <c r="W16" s="6"/>
      <c r="X16" s="5">
        <v>2144.1</v>
      </c>
      <c r="Y16" s="6"/>
      <c r="Z16" s="5">
        <v>2144.1</v>
      </c>
      <c r="AA16" s="6"/>
      <c r="AB16" s="5">
        <v>2144.1</v>
      </c>
      <c r="AC16" s="6"/>
      <c r="AD16" s="5">
        <v>2144.1</v>
      </c>
      <c r="AE16" s="6"/>
      <c r="AF16" s="5">
        <f t="shared" si="0"/>
        <v>25729.27</v>
      </c>
    </row>
    <row r="17" spans="7:32" ht="15">
      <c r="G17" s="2" t="s">
        <v>23</v>
      </c>
      <c r="H17" s="5">
        <v>1715.25</v>
      </c>
      <c r="I17" s="6"/>
      <c r="J17" s="5">
        <v>1715.28</v>
      </c>
      <c r="K17" s="6"/>
      <c r="L17" s="5">
        <v>1715.28</v>
      </c>
      <c r="M17" s="6"/>
      <c r="N17" s="5">
        <v>1715.28</v>
      </c>
      <c r="O17" s="6"/>
      <c r="P17" s="5">
        <v>1715.28</v>
      </c>
      <c r="Q17" s="6"/>
      <c r="R17" s="5">
        <v>1715.28</v>
      </c>
      <c r="S17" s="6"/>
      <c r="T17" s="5">
        <v>1715.28</v>
      </c>
      <c r="U17" s="6"/>
      <c r="V17" s="5">
        <v>1715.28</v>
      </c>
      <c r="W17" s="6"/>
      <c r="X17" s="5">
        <v>1715.28</v>
      </c>
      <c r="Y17" s="6"/>
      <c r="Z17" s="5">
        <v>1715.28</v>
      </c>
      <c r="AA17" s="6"/>
      <c r="AB17" s="5">
        <v>1715.28</v>
      </c>
      <c r="AC17" s="6"/>
      <c r="AD17" s="5">
        <v>1715.28</v>
      </c>
      <c r="AE17" s="6"/>
      <c r="AF17" s="5">
        <f t="shared" si="0"/>
        <v>20583.33</v>
      </c>
    </row>
    <row r="18" spans="7:32" ht="15">
      <c r="G18" s="2" t="s">
        <v>24</v>
      </c>
      <c r="H18" s="5">
        <v>1715.25</v>
      </c>
      <c r="I18" s="6"/>
      <c r="J18" s="5">
        <v>1715.28</v>
      </c>
      <c r="K18" s="6"/>
      <c r="L18" s="5">
        <v>1715.28</v>
      </c>
      <c r="M18" s="6"/>
      <c r="N18" s="5">
        <v>1715.28</v>
      </c>
      <c r="O18" s="6"/>
      <c r="P18" s="5">
        <v>1715.28</v>
      </c>
      <c r="Q18" s="6"/>
      <c r="R18" s="5">
        <v>1715.28</v>
      </c>
      <c r="S18" s="6"/>
      <c r="T18" s="5">
        <v>1715.28</v>
      </c>
      <c r="U18" s="6"/>
      <c r="V18" s="5">
        <v>1715.28</v>
      </c>
      <c r="W18" s="6"/>
      <c r="X18" s="5">
        <v>1715.28</v>
      </c>
      <c r="Y18" s="6"/>
      <c r="Z18" s="5">
        <v>1715.28</v>
      </c>
      <c r="AA18" s="6"/>
      <c r="AB18" s="5">
        <v>1715.28</v>
      </c>
      <c r="AC18" s="6"/>
      <c r="AD18" s="5">
        <v>1715.28</v>
      </c>
      <c r="AE18" s="6"/>
      <c r="AF18" s="5">
        <f t="shared" si="0"/>
        <v>20583.33</v>
      </c>
    </row>
    <row r="19" spans="7:32" ht="15.75" thickBot="1">
      <c r="G19" s="2" t="s">
        <v>25</v>
      </c>
      <c r="H19" s="7">
        <v>857.63</v>
      </c>
      <c r="I19" s="6"/>
      <c r="J19" s="7">
        <v>857.64</v>
      </c>
      <c r="K19" s="6"/>
      <c r="L19" s="7">
        <v>857.64</v>
      </c>
      <c r="M19" s="6"/>
      <c r="N19" s="7">
        <v>857.64</v>
      </c>
      <c r="O19" s="6"/>
      <c r="P19" s="7">
        <v>857.64</v>
      </c>
      <c r="Q19" s="6"/>
      <c r="R19" s="7">
        <v>857.64</v>
      </c>
      <c r="S19" s="6"/>
      <c r="T19" s="7">
        <v>857.64</v>
      </c>
      <c r="U19" s="6"/>
      <c r="V19" s="7">
        <v>857.64</v>
      </c>
      <c r="W19" s="6"/>
      <c r="X19" s="7">
        <v>857.64</v>
      </c>
      <c r="Y19" s="6"/>
      <c r="Z19" s="7">
        <v>857.64</v>
      </c>
      <c r="AA19" s="6"/>
      <c r="AB19" s="7">
        <v>857.64</v>
      </c>
      <c r="AC19" s="6"/>
      <c r="AD19" s="7">
        <v>857.64</v>
      </c>
      <c r="AE19" s="6"/>
      <c r="AF19" s="7">
        <f t="shared" si="0"/>
        <v>10291.67</v>
      </c>
    </row>
    <row r="20" spans="6:32" ht="15">
      <c r="F20" s="2" t="s">
        <v>26</v>
      </c>
      <c r="H20" s="5">
        <f>ROUND(SUM(H13:H19),5)</f>
        <v>26158.04</v>
      </c>
      <c r="I20" s="6"/>
      <c r="J20" s="5">
        <f>ROUND(SUM(J13:J19),5)</f>
        <v>26157.99</v>
      </c>
      <c r="K20" s="6"/>
      <c r="L20" s="5">
        <f>ROUND(SUM(L13:L19),5)</f>
        <v>26157.99</v>
      </c>
      <c r="M20" s="6"/>
      <c r="N20" s="5">
        <f>ROUND(SUM(N13:N19),5)</f>
        <v>26157.99</v>
      </c>
      <c r="O20" s="6"/>
      <c r="P20" s="5">
        <f>ROUND(SUM(P13:P19),5)</f>
        <v>26157.99</v>
      </c>
      <c r="Q20" s="6"/>
      <c r="R20" s="5">
        <f>ROUND(SUM(R13:R19),5)</f>
        <v>26157.99</v>
      </c>
      <c r="S20" s="6"/>
      <c r="T20" s="5">
        <f>ROUND(SUM(T13:T19),5)</f>
        <v>26157.99</v>
      </c>
      <c r="U20" s="6"/>
      <c r="V20" s="5">
        <f>ROUND(SUM(V13:V19),5)</f>
        <v>26157.99</v>
      </c>
      <c r="W20" s="6"/>
      <c r="X20" s="5">
        <f>ROUND(SUM(X13:X19),5)</f>
        <v>26157.99</v>
      </c>
      <c r="Y20" s="6"/>
      <c r="Z20" s="5">
        <f>ROUND(SUM(Z13:Z19),5)</f>
        <v>26157.99</v>
      </c>
      <c r="AA20" s="6"/>
      <c r="AB20" s="5">
        <f>ROUND(SUM(AB13:AB19),5)</f>
        <v>26157.99</v>
      </c>
      <c r="AC20" s="6"/>
      <c r="AD20" s="5">
        <f>ROUND(SUM(AD13:AD19),5)</f>
        <v>26157.99</v>
      </c>
      <c r="AE20" s="6"/>
      <c r="AF20" s="5">
        <f t="shared" si="0"/>
        <v>313895.93</v>
      </c>
    </row>
    <row r="21" spans="6:32" ht="30" customHeight="1">
      <c r="F21" s="2" t="s">
        <v>27</v>
      </c>
      <c r="H21" s="5">
        <v>8576.38</v>
      </c>
      <c r="I21" s="6"/>
      <c r="J21" s="5">
        <v>8576.39</v>
      </c>
      <c r="K21" s="6"/>
      <c r="L21" s="5">
        <v>8576.39</v>
      </c>
      <c r="M21" s="6"/>
      <c r="N21" s="5">
        <v>8576.39</v>
      </c>
      <c r="O21" s="6"/>
      <c r="P21" s="5">
        <v>8576.39</v>
      </c>
      <c r="Q21" s="6"/>
      <c r="R21" s="5">
        <v>8576.39</v>
      </c>
      <c r="S21" s="6"/>
      <c r="T21" s="5">
        <v>8576.39</v>
      </c>
      <c r="U21" s="6"/>
      <c r="V21" s="5">
        <v>8576.39</v>
      </c>
      <c r="W21" s="6"/>
      <c r="X21" s="5">
        <v>8576.39</v>
      </c>
      <c r="Y21" s="6"/>
      <c r="Z21" s="5">
        <v>8576.39</v>
      </c>
      <c r="AA21" s="6"/>
      <c r="AB21" s="5">
        <v>8576.39</v>
      </c>
      <c r="AC21" s="6"/>
      <c r="AD21" s="5">
        <v>8576.39</v>
      </c>
      <c r="AE21" s="6"/>
      <c r="AF21" s="5">
        <f t="shared" si="0"/>
        <v>102916.67</v>
      </c>
    </row>
    <row r="22" spans="6:32" ht="15">
      <c r="F22" s="2" t="s">
        <v>28</v>
      </c>
      <c r="H22" s="5">
        <v>42881.99</v>
      </c>
      <c r="I22" s="6"/>
      <c r="J22" s="5">
        <v>42881.94</v>
      </c>
      <c r="K22" s="6"/>
      <c r="L22" s="5">
        <v>42881.94</v>
      </c>
      <c r="M22" s="6"/>
      <c r="N22" s="5">
        <v>42881.94</v>
      </c>
      <c r="O22" s="6"/>
      <c r="P22" s="5">
        <v>42881.94</v>
      </c>
      <c r="Q22" s="6"/>
      <c r="R22" s="5">
        <v>42881.94</v>
      </c>
      <c r="S22" s="6"/>
      <c r="T22" s="5">
        <v>42881.94</v>
      </c>
      <c r="U22" s="6"/>
      <c r="V22" s="5">
        <v>42881.94</v>
      </c>
      <c r="W22" s="6"/>
      <c r="X22" s="5">
        <v>42881.94</v>
      </c>
      <c r="Y22" s="6"/>
      <c r="Z22" s="5">
        <v>42881.94</v>
      </c>
      <c r="AA22" s="6"/>
      <c r="AB22" s="5">
        <v>42881.94</v>
      </c>
      <c r="AC22" s="6"/>
      <c r="AD22" s="5">
        <v>42881.94</v>
      </c>
      <c r="AE22" s="6"/>
      <c r="AF22" s="5">
        <f t="shared" si="0"/>
        <v>514583.33</v>
      </c>
    </row>
    <row r="23" spans="6:32" ht="15.75" thickBot="1">
      <c r="F23" s="2" t="s">
        <v>29</v>
      </c>
      <c r="H23" s="7">
        <v>9005.19</v>
      </c>
      <c r="I23" s="6"/>
      <c r="J23" s="7">
        <v>9005.21</v>
      </c>
      <c r="K23" s="6"/>
      <c r="L23" s="7">
        <v>9005.21</v>
      </c>
      <c r="M23" s="6"/>
      <c r="N23" s="7">
        <v>9005.21</v>
      </c>
      <c r="O23" s="6"/>
      <c r="P23" s="7">
        <v>9005.21</v>
      </c>
      <c r="Q23" s="6"/>
      <c r="R23" s="7">
        <v>9005.21</v>
      </c>
      <c r="S23" s="6"/>
      <c r="T23" s="7">
        <v>9005.21</v>
      </c>
      <c r="U23" s="6"/>
      <c r="V23" s="7">
        <v>9005.21</v>
      </c>
      <c r="W23" s="6"/>
      <c r="X23" s="7">
        <v>9005.21</v>
      </c>
      <c r="Y23" s="6"/>
      <c r="Z23" s="7">
        <v>9005.21</v>
      </c>
      <c r="AA23" s="6"/>
      <c r="AB23" s="7">
        <v>9005.21</v>
      </c>
      <c r="AC23" s="6"/>
      <c r="AD23" s="7">
        <v>9005.21</v>
      </c>
      <c r="AE23" s="6"/>
      <c r="AF23" s="7">
        <f t="shared" si="0"/>
        <v>108062.5</v>
      </c>
    </row>
    <row r="24" spans="5:32" ht="15">
      <c r="E24" s="2" t="s">
        <v>30</v>
      </c>
      <c r="H24" s="5">
        <f>ROUND(H12+SUM(H20:H23),5)</f>
        <v>86621.6</v>
      </c>
      <c r="I24" s="6"/>
      <c r="J24" s="5">
        <f>ROUND(J12+SUM(J20:J23),5)</f>
        <v>86621.53</v>
      </c>
      <c r="K24" s="6"/>
      <c r="L24" s="5">
        <f>ROUND(L12+SUM(L20:L23),5)</f>
        <v>86621.53</v>
      </c>
      <c r="M24" s="6"/>
      <c r="N24" s="5">
        <f>ROUND(N12+SUM(N20:N23),5)</f>
        <v>86621.53</v>
      </c>
      <c r="O24" s="6"/>
      <c r="P24" s="5">
        <f>ROUND(P12+SUM(P20:P23),5)</f>
        <v>86621.53</v>
      </c>
      <c r="Q24" s="6"/>
      <c r="R24" s="5">
        <f>ROUND(R12+SUM(R20:R23),5)</f>
        <v>86621.53</v>
      </c>
      <c r="S24" s="6"/>
      <c r="T24" s="5">
        <f>ROUND(T12+SUM(T20:T23),5)</f>
        <v>86621.53</v>
      </c>
      <c r="U24" s="6"/>
      <c r="V24" s="5">
        <f>ROUND(V12+SUM(V20:V23),5)</f>
        <v>86621.53</v>
      </c>
      <c r="W24" s="6"/>
      <c r="X24" s="5">
        <f>ROUND(X12+SUM(X20:X23),5)</f>
        <v>86621.53</v>
      </c>
      <c r="Y24" s="6"/>
      <c r="Z24" s="5">
        <f>ROUND(Z12+SUM(Z20:Z23),5)</f>
        <v>86621.53</v>
      </c>
      <c r="AA24" s="6"/>
      <c r="AB24" s="5">
        <f>ROUND(AB12+SUM(AB20:AB23),5)</f>
        <v>86621.53</v>
      </c>
      <c r="AC24" s="6"/>
      <c r="AD24" s="5">
        <f>ROUND(AD12+SUM(AD20:AD23),5)</f>
        <v>86621.53</v>
      </c>
      <c r="AE24" s="6"/>
      <c r="AF24" s="5">
        <f t="shared" si="0"/>
        <v>1039458.43</v>
      </c>
    </row>
    <row r="25" spans="5:32" ht="30" customHeight="1">
      <c r="E25" s="2" t="s">
        <v>31</v>
      </c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  <c r="W25" s="6"/>
      <c r="X25" s="5"/>
      <c r="Y25" s="6"/>
      <c r="Z25" s="5"/>
      <c r="AA25" s="6"/>
      <c r="AB25" s="5"/>
      <c r="AC25" s="6"/>
      <c r="AD25" s="5"/>
      <c r="AE25" s="6"/>
      <c r="AF25" s="5"/>
    </row>
    <row r="26" spans="6:32" ht="15">
      <c r="F26" s="2" t="s">
        <v>32</v>
      </c>
      <c r="H26" s="5">
        <v>2615.78</v>
      </c>
      <c r="I26" s="6"/>
      <c r="J26" s="5">
        <v>2615.8</v>
      </c>
      <c r="K26" s="6"/>
      <c r="L26" s="5">
        <v>2615.8</v>
      </c>
      <c r="M26" s="6"/>
      <c r="N26" s="5">
        <v>2615.8</v>
      </c>
      <c r="O26" s="6"/>
      <c r="P26" s="5">
        <v>2615.8</v>
      </c>
      <c r="Q26" s="6"/>
      <c r="R26" s="5">
        <v>2615.8</v>
      </c>
      <c r="S26" s="6"/>
      <c r="T26" s="5">
        <v>2615.8</v>
      </c>
      <c r="U26" s="6"/>
      <c r="V26" s="5">
        <v>2615.8</v>
      </c>
      <c r="W26" s="6"/>
      <c r="X26" s="5">
        <v>2615.8</v>
      </c>
      <c r="Y26" s="6"/>
      <c r="Z26" s="5">
        <v>2615.8</v>
      </c>
      <c r="AA26" s="6"/>
      <c r="AB26" s="5">
        <v>2615.8</v>
      </c>
      <c r="AC26" s="6"/>
      <c r="AD26" s="5">
        <v>2615.8</v>
      </c>
      <c r="AE26" s="6"/>
      <c r="AF26" s="5">
        <f>ROUND(SUM(H26:AD26),5)</f>
        <v>31389.58</v>
      </c>
    </row>
    <row r="27" spans="6:32" ht="15">
      <c r="F27" s="2" t="s">
        <v>33</v>
      </c>
      <c r="H27" s="5">
        <v>857.63</v>
      </c>
      <c r="I27" s="6"/>
      <c r="J27" s="5">
        <v>857.64</v>
      </c>
      <c r="K27" s="6"/>
      <c r="L27" s="5">
        <v>857.64</v>
      </c>
      <c r="M27" s="6"/>
      <c r="N27" s="5">
        <v>857.64</v>
      </c>
      <c r="O27" s="6"/>
      <c r="P27" s="5">
        <v>857.64</v>
      </c>
      <c r="Q27" s="6"/>
      <c r="R27" s="5">
        <v>857.64</v>
      </c>
      <c r="S27" s="6"/>
      <c r="T27" s="5">
        <v>857.64</v>
      </c>
      <c r="U27" s="6"/>
      <c r="V27" s="5">
        <v>857.64</v>
      </c>
      <c r="W27" s="6"/>
      <c r="X27" s="5">
        <v>857.64</v>
      </c>
      <c r="Y27" s="6"/>
      <c r="Z27" s="5">
        <v>857.64</v>
      </c>
      <c r="AA27" s="6"/>
      <c r="AB27" s="5">
        <v>857.64</v>
      </c>
      <c r="AC27" s="6"/>
      <c r="AD27" s="5">
        <v>857.64</v>
      </c>
      <c r="AE27" s="6"/>
      <c r="AF27" s="5">
        <f>ROUND(SUM(H27:AD27),5)</f>
        <v>10291.67</v>
      </c>
    </row>
    <row r="28" spans="6:32" ht="15">
      <c r="F28" s="2" t="s">
        <v>34</v>
      </c>
      <c r="H28" s="5">
        <v>4288.24</v>
      </c>
      <c r="I28" s="6"/>
      <c r="J28" s="5">
        <v>4288.19</v>
      </c>
      <c r="K28" s="6"/>
      <c r="L28" s="5">
        <v>4288.19</v>
      </c>
      <c r="M28" s="6"/>
      <c r="N28" s="5">
        <v>4288.19</v>
      </c>
      <c r="O28" s="6"/>
      <c r="P28" s="5">
        <v>4288.19</v>
      </c>
      <c r="Q28" s="6"/>
      <c r="R28" s="5">
        <v>4288.19</v>
      </c>
      <c r="S28" s="6"/>
      <c r="T28" s="5">
        <v>4288.19</v>
      </c>
      <c r="U28" s="6"/>
      <c r="V28" s="5">
        <v>4288.19</v>
      </c>
      <c r="W28" s="6"/>
      <c r="X28" s="5">
        <v>4288.19</v>
      </c>
      <c r="Y28" s="6"/>
      <c r="Z28" s="5">
        <v>4288.19</v>
      </c>
      <c r="AA28" s="6"/>
      <c r="AB28" s="5">
        <v>4288.19</v>
      </c>
      <c r="AC28" s="6"/>
      <c r="AD28" s="5">
        <v>4288.19</v>
      </c>
      <c r="AE28" s="6"/>
      <c r="AF28" s="5">
        <f>ROUND(SUM(H28:AD28),5)</f>
        <v>51458.33</v>
      </c>
    </row>
    <row r="29" spans="6:32" ht="15.75" thickBot="1">
      <c r="F29" s="2" t="s">
        <v>35</v>
      </c>
      <c r="H29" s="7">
        <v>900.53</v>
      </c>
      <c r="I29" s="6"/>
      <c r="J29" s="7">
        <v>900.52</v>
      </c>
      <c r="K29" s="6"/>
      <c r="L29" s="7">
        <v>900.52</v>
      </c>
      <c r="M29" s="6"/>
      <c r="N29" s="7">
        <v>900.52</v>
      </c>
      <c r="O29" s="6"/>
      <c r="P29" s="7">
        <v>900.52</v>
      </c>
      <c r="Q29" s="6"/>
      <c r="R29" s="7">
        <v>900.52</v>
      </c>
      <c r="S29" s="6"/>
      <c r="T29" s="7">
        <v>900.52</v>
      </c>
      <c r="U29" s="6"/>
      <c r="V29" s="7">
        <v>900.52</v>
      </c>
      <c r="W29" s="6"/>
      <c r="X29" s="7">
        <v>900.52</v>
      </c>
      <c r="Y29" s="6"/>
      <c r="Z29" s="7">
        <v>900.52</v>
      </c>
      <c r="AA29" s="6"/>
      <c r="AB29" s="7">
        <v>900.52</v>
      </c>
      <c r="AC29" s="6"/>
      <c r="AD29" s="7">
        <v>900.52</v>
      </c>
      <c r="AE29" s="6"/>
      <c r="AF29" s="7">
        <f>ROUND(SUM(H29:AD29),5)</f>
        <v>10806.25</v>
      </c>
    </row>
    <row r="30" spans="5:32" ht="15">
      <c r="E30" s="2" t="s">
        <v>36</v>
      </c>
      <c r="H30" s="5">
        <f>ROUND(SUM(H25:H29),5)</f>
        <v>8662.18</v>
      </c>
      <c r="I30" s="6"/>
      <c r="J30" s="5">
        <f>ROUND(SUM(J25:J29),5)</f>
        <v>8662.15</v>
      </c>
      <c r="K30" s="6"/>
      <c r="L30" s="5">
        <f>ROUND(SUM(L25:L29),5)</f>
        <v>8662.15</v>
      </c>
      <c r="M30" s="6"/>
      <c r="N30" s="5">
        <f>ROUND(SUM(N25:N29),5)</f>
        <v>8662.15</v>
      </c>
      <c r="O30" s="6"/>
      <c r="P30" s="5">
        <f>ROUND(SUM(P25:P29),5)</f>
        <v>8662.15</v>
      </c>
      <c r="Q30" s="6"/>
      <c r="R30" s="5">
        <f>ROUND(SUM(R25:R29),5)</f>
        <v>8662.15</v>
      </c>
      <c r="S30" s="6"/>
      <c r="T30" s="5">
        <f>ROUND(SUM(T25:T29),5)</f>
        <v>8662.15</v>
      </c>
      <c r="U30" s="6"/>
      <c r="V30" s="5">
        <f>ROUND(SUM(V25:V29),5)</f>
        <v>8662.15</v>
      </c>
      <c r="W30" s="6"/>
      <c r="X30" s="5">
        <f>ROUND(SUM(X25:X29),5)</f>
        <v>8662.15</v>
      </c>
      <c r="Y30" s="6"/>
      <c r="Z30" s="5">
        <f>ROUND(SUM(Z25:Z29),5)</f>
        <v>8662.15</v>
      </c>
      <c r="AA30" s="6"/>
      <c r="AB30" s="5">
        <f>ROUND(SUM(AB25:AB29),5)</f>
        <v>8662.15</v>
      </c>
      <c r="AC30" s="6"/>
      <c r="AD30" s="5">
        <f>ROUND(SUM(AD25:AD29),5)</f>
        <v>8662.15</v>
      </c>
      <c r="AE30" s="6"/>
      <c r="AF30" s="5">
        <f>ROUND(SUM(H30:AD30),5)</f>
        <v>103945.83</v>
      </c>
    </row>
    <row r="31" spans="5:32" ht="30" customHeight="1">
      <c r="E31" s="2" t="s">
        <v>37</v>
      </c>
      <c r="H31" s="5"/>
      <c r="I31" s="6"/>
      <c r="J31" s="5"/>
      <c r="K31" s="6"/>
      <c r="L31" s="5"/>
      <c r="M31" s="6"/>
      <c r="N31" s="5"/>
      <c r="O31" s="6"/>
      <c r="P31" s="5"/>
      <c r="Q31" s="6"/>
      <c r="R31" s="5"/>
      <c r="S31" s="6"/>
      <c r="T31" s="5"/>
      <c r="U31" s="6"/>
      <c r="V31" s="5"/>
      <c r="W31" s="6"/>
      <c r="X31" s="5"/>
      <c r="Y31" s="6"/>
      <c r="Z31" s="5"/>
      <c r="AA31" s="6"/>
      <c r="AB31" s="5"/>
      <c r="AC31" s="6"/>
      <c r="AD31" s="5"/>
      <c r="AE31" s="6"/>
      <c r="AF31" s="5"/>
    </row>
    <row r="32" spans="6:32" ht="15">
      <c r="F32" s="2" t="s">
        <v>38</v>
      </c>
      <c r="H32" s="5">
        <v>2615.78</v>
      </c>
      <c r="I32" s="6"/>
      <c r="J32" s="5">
        <v>2615.8</v>
      </c>
      <c r="K32" s="6"/>
      <c r="L32" s="5">
        <v>2615.8</v>
      </c>
      <c r="M32" s="6"/>
      <c r="N32" s="5">
        <v>2615.8</v>
      </c>
      <c r="O32" s="6"/>
      <c r="P32" s="5">
        <v>2615.8</v>
      </c>
      <c r="Q32" s="6"/>
      <c r="R32" s="5">
        <v>2615.8</v>
      </c>
      <c r="S32" s="6"/>
      <c r="T32" s="5">
        <v>2615.8</v>
      </c>
      <c r="U32" s="6"/>
      <c r="V32" s="5">
        <v>2615.8</v>
      </c>
      <c r="W32" s="6"/>
      <c r="X32" s="5">
        <v>2615.8</v>
      </c>
      <c r="Y32" s="6"/>
      <c r="Z32" s="5">
        <v>2615.8</v>
      </c>
      <c r="AA32" s="6"/>
      <c r="AB32" s="5">
        <v>2615.8</v>
      </c>
      <c r="AC32" s="6"/>
      <c r="AD32" s="5">
        <v>2615.8</v>
      </c>
      <c r="AE32" s="6"/>
      <c r="AF32" s="5">
        <f aca="true" t="shared" si="1" ref="AF32:AF40">ROUND(SUM(H32:AD32),5)</f>
        <v>31389.58</v>
      </c>
    </row>
    <row r="33" spans="6:32" ht="15">
      <c r="F33" s="2" t="s">
        <v>39</v>
      </c>
      <c r="H33" s="5">
        <v>1307.89</v>
      </c>
      <c r="I33" s="6"/>
      <c r="J33" s="5">
        <v>1307.9</v>
      </c>
      <c r="K33" s="6"/>
      <c r="L33" s="5">
        <v>1307.9</v>
      </c>
      <c r="M33" s="6"/>
      <c r="N33" s="5">
        <v>1307.9</v>
      </c>
      <c r="O33" s="6"/>
      <c r="P33" s="5">
        <v>1307.9</v>
      </c>
      <c r="Q33" s="6"/>
      <c r="R33" s="5">
        <v>1307.9</v>
      </c>
      <c r="S33" s="6"/>
      <c r="T33" s="5">
        <v>1307.9</v>
      </c>
      <c r="U33" s="6"/>
      <c r="V33" s="5">
        <v>1307.9</v>
      </c>
      <c r="W33" s="6"/>
      <c r="X33" s="5">
        <v>1307.9</v>
      </c>
      <c r="Y33" s="6"/>
      <c r="Z33" s="5">
        <v>1307.9</v>
      </c>
      <c r="AA33" s="6"/>
      <c r="AB33" s="5">
        <v>1307.9</v>
      </c>
      <c r="AC33" s="6"/>
      <c r="AD33" s="5">
        <v>1307.9</v>
      </c>
      <c r="AE33" s="6"/>
      <c r="AF33" s="5">
        <f t="shared" si="1"/>
        <v>15694.79</v>
      </c>
    </row>
    <row r="34" spans="6:32" ht="15">
      <c r="F34" s="2" t="s">
        <v>40</v>
      </c>
      <c r="H34" s="5">
        <v>857.63</v>
      </c>
      <c r="I34" s="6"/>
      <c r="J34" s="5">
        <v>857.64</v>
      </c>
      <c r="K34" s="6"/>
      <c r="L34" s="5">
        <v>857.64</v>
      </c>
      <c r="M34" s="6"/>
      <c r="N34" s="5">
        <v>857.64</v>
      </c>
      <c r="O34" s="6"/>
      <c r="P34" s="5">
        <v>857.64</v>
      </c>
      <c r="Q34" s="6"/>
      <c r="R34" s="5">
        <v>857.64</v>
      </c>
      <c r="S34" s="6"/>
      <c r="T34" s="5">
        <v>857.64</v>
      </c>
      <c r="U34" s="6"/>
      <c r="V34" s="5">
        <v>857.64</v>
      </c>
      <c r="W34" s="6"/>
      <c r="X34" s="5">
        <v>857.64</v>
      </c>
      <c r="Y34" s="6"/>
      <c r="Z34" s="5">
        <v>857.64</v>
      </c>
      <c r="AA34" s="6"/>
      <c r="AB34" s="5">
        <v>857.64</v>
      </c>
      <c r="AC34" s="6"/>
      <c r="AD34" s="5">
        <v>857.64</v>
      </c>
      <c r="AE34" s="6"/>
      <c r="AF34" s="5">
        <f t="shared" si="1"/>
        <v>10291.67</v>
      </c>
    </row>
    <row r="35" spans="6:32" ht="15">
      <c r="F35" s="2" t="s">
        <v>41</v>
      </c>
      <c r="H35" s="5">
        <v>428.81</v>
      </c>
      <c r="I35" s="6"/>
      <c r="J35" s="5">
        <v>428.82</v>
      </c>
      <c r="K35" s="6"/>
      <c r="L35" s="5">
        <v>428.82</v>
      </c>
      <c r="M35" s="6"/>
      <c r="N35" s="5">
        <v>428.82</v>
      </c>
      <c r="O35" s="6"/>
      <c r="P35" s="5">
        <v>428.82</v>
      </c>
      <c r="Q35" s="6"/>
      <c r="R35" s="5">
        <v>428.82</v>
      </c>
      <c r="S35" s="6"/>
      <c r="T35" s="5">
        <v>428.82</v>
      </c>
      <c r="U35" s="6"/>
      <c r="V35" s="5">
        <v>428.82</v>
      </c>
      <c r="W35" s="6"/>
      <c r="X35" s="5">
        <v>428.82</v>
      </c>
      <c r="Y35" s="6"/>
      <c r="Z35" s="5">
        <v>428.82</v>
      </c>
      <c r="AA35" s="6"/>
      <c r="AB35" s="5">
        <v>428.82</v>
      </c>
      <c r="AC35" s="6"/>
      <c r="AD35" s="5">
        <v>428.82</v>
      </c>
      <c r="AE35" s="6"/>
      <c r="AF35" s="5">
        <f t="shared" si="1"/>
        <v>5145.83</v>
      </c>
    </row>
    <row r="36" spans="6:32" ht="15">
      <c r="F36" s="2" t="s">
        <v>42</v>
      </c>
      <c r="H36" s="5">
        <v>4288.24</v>
      </c>
      <c r="I36" s="6"/>
      <c r="J36" s="5">
        <v>4288.19</v>
      </c>
      <c r="K36" s="6"/>
      <c r="L36" s="5">
        <v>4288.19</v>
      </c>
      <c r="M36" s="6"/>
      <c r="N36" s="5">
        <v>4288.19</v>
      </c>
      <c r="O36" s="6"/>
      <c r="P36" s="5">
        <v>4288.19</v>
      </c>
      <c r="Q36" s="6"/>
      <c r="R36" s="5">
        <v>4288.19</v>
      </c>
      <c r="S36" s="6"/>
      <c r="T36" s="5">
        <v>4288.19</v>
      </c>
      <c r="U36" s="6"/>
      <c r="V36" s="5">
        <v>4288.19</v>
      </c>
      <c r="W36" s="6"/>
      <c r="X36" s="5">
        <v>4288.19</v>
      </c>
      <c r="Y36" s="6"/>
      <c r="Z36" s="5">
        <v>4288.19</v>
      </c>
      <c r="AA36" s="6"/>
      <c r="AB36" s="5">
        <v>4288.19</v>
      </c>
      <c r="AC36" s="6"/>
      <c r="AD36" s="5">
        <v>4288.19</v>
      </c>
      <c r="AE36" s="6"/>
      <c r="AF36" s="5">
        <f t="shared" si="1"/>
        <v>51458.33</v>
      </c>
    </row>
    <row r="37" spans="6:32" ht="15">
      <c r="F37" s="2" t="s">
        <v>43</v>
      </c>
      <c r="H37" s="5">
        <v>2144.07</v>
      </c>
      <c r="I37" s="6"/>
      <c r="J37" s="5">
        <v>2144.1</v>
      </c>
      <c r="K37" s="6"/>
      <c r="L37" s="5">
        <v>2144.1</v>
      </c>
      <c r="M37" s="6"/>
      <c r="N37" s="5">
        <v>2144.1</v>
      </c>
      <c r="O37" s="6"/>
      <c r="P37" s="5">
        <v>2144.1</v>
      </c>
      <c r="Q37" s="6"/>
      <c r="R37" s="5">
        <v>2144.1</v>
      </c>
      <c r="S37" s="6"/>
      <c r="T37" s="5">
        <v>2144.1</v>
      </c>
      <c r="U37" s="6"/>
      <c r="V37" s="5">
        <v>2144.1</v>
      </c>
      <c r="W37" s="6"/>
      <c r="X37" s="5">
        <v>2144.1</v>
      </c>
      <c r="Y37" s="6"/>
      <c r="Z37" s="5">
        <v>2144.1</v>
      </c>
      <c r="AA37" s="6"/>
      <c r="AB37" s="5">
        <v>2144.1</v>
      </c>
      <c r="AC37" s="6"/>
      <c r="AD37" s="5">
        <v>2144.1</v>
      </c>
      <c r="AE37" s="6"/>
      <c r="AF37" s="5">
        <f t="shared" si="1"/>
        <v>25729.17</v>
      </c>
    </row>
    <row r="38" spans="6:32" ht="15">
      <c r="F38" s="2" t="s">
        <v>44</v>
      </c>
      <c r="H38" s="5">
        <v>450.27</v>
      </c>
      <c r="I38" s="6"/>
      <c r="J38" s="5">
        <v>450.26</v>
      </c>
      <c r="K38" s="6"/>
      <c r="L38" s="5">
        <v>450.26</v>
      </c>
      <c r="M38" s="6"/>
      <c r="N38" s="5">
        <v>450.26</v>
      </c>
      <c r="O38" s="6"/>
      <c r="P38" s="5">
        <v>450.26</v>
      </c>
      <c r="Q38" s="6"/>
      <c r="R38" s="5">
        <v>450.26</v>
      </c>
      <c r="S38" s="6"/>
      <c r="T38" s="5">
        <v>450.26</v>
      </c>
      <c r="U38" s="6"/>
      <c r="V38" s="5">
        <v>450.26</v>
      </c>
      <c r="W38" s="6"/>
      <c r="X38" s="5">
        <v>450.26</v>
      </c>
      <c r="Y38" s="6"/>
      <c r="Z38" s="5">
        <v>450.26</v>
      </c>
      <c r="AA38" s="6"/>
      <c r="AB38" s="5">
        <v>450.26</v>
      </c>
      <c r="AC38" s="6"/>
      <c r="AD38" s="5">
        <v>450.26</v>
      </c>
      <c r="AE38" s="6"/>
      <c r="AF38" s="5">
        <f t="shared" si="1"/>
        <v>5403.13</v>
      </c>
    </row>
    <row r="39" spans="6:32" ht="15.75" thickBot="1">
      <c r="F39" s="2" t="s">
        <v>45</v>
      </c>
      <c r="H39" s="7">
        <v>900.53</v>
      </c>
      <c r="I39" s="6"/>
      <c r="J39" s="7">
        <v>900.52</v>
      </c>
      <c r="K39" s="6"/>
      <c r="L39" s="7">
        <v>900.52</v>
      </c>
      <c r="M39" s="6"/>
      <c r="N39" s="7">
        <v>900.52</v>
      </c>
      <c r="O39" s="6"/>
      <c r="P39" s="7">
        <v>900.52</v>
      </c>
      <c r="Q39" s="6"/>
      <c r="R39" s="7">
        <v>900.52</v>
      </c>
      <c r="S39" s="6"/>
      <c r="T39" s="7">
        <v>900.52</v>
      </c>
      <c r="U39" s="6"/>
      <c r="V39" s="7">
        <v>900.52</v>
      </c>
      <c r="W39" s="6"/>
      <c r="X39" s="7">
        <v>900.52</v>
      </c>
      <c r="Y39" s="6"/>
      <c r="Z39" s="7">
        <v>900.52</v>
      </c>
      <c r="AA39" s="6"/>
      <c r="AB39" s="7">
        <v>900.52</v>
      </c>
      <c r="AC39" s="6"/>
      <c r="AD39" s="7">
        <v>900.52</v>
      </c>
      <c r="AE39" s="6"/>
      <c r="AF39" s="7">
        <f t="shared" si="1"/>
        <v>10806.25</v>
      </c>
    </row>
    <row r="40" spans="5:32" ht="15">
      <c r="E40" s="2" t="s">
        <v>46</v>
      </c>
      <c r="H40" s="5">
        <f>ROUND(SUM(H31:H39),5)</f>
        <v>12993.22</v>
      </c>
      <c r="I40" s="6"/>
      <c r="J40" s="5">
        <f>ROUND(SUM(J31:J39),5)</f>
        <v>12993.23</v>
      </c>
      <c r="K40" s="6"/>
      <c r="L40" s="5">
        <f>ROUND(SUM(L31:L39),5)</f>
        <v>12993.23</v>
      </c>
      <c r="M40" s="6"/>
      <c r="N40" s="5">
        <f>ROUND(SUM(N31:N39),5)</f>
        <v>12993.23</v>
      </c>
      <c r="O40" s="6"/>
      <c r="P40" s="5">
        <f>ROUND(SUM(P31:P39),5)</f>
        <v>12993.23</v>
      </c>
      <c r="Q40" s="6"/>
      <c r="R40" s="5">
        <f>ROUND(SUM(R31:R39),5)</f>
        <v>12993.23</v>
      </c>
      <c r="S40" s="6"/>
      <c r="T40" s="5">
        <f>ROUND(SUM(T31:T39),5)</f>
        <v>12993.23</v>
      </c>
      <c r="U40" s="6"/>
      <c r="V40" s="5">
        <f>ROUND(SUM(V31:V39),5)</f>
        <v>12993.23</v>
      </c>
      <c r="W40" s="6"/>
      <c r="X40" s="5">
        <f>ROUND(SUM(X31:X39),5)</f>
        <v>12993.23</v>
      </c>
      <c r="Y40" s="6"/>
      <c r="Z40" s="5">
        <f>ROUND(SUM(Z31:Z39),5)</f>
        <v>12993.23</v>
      </c>
      <c r="AA40" s="6"/>
      <c r="AB40" s="5">
        <f>ROUND(SUM(AB31:AB39),5)</f>
        <v>12993.23</v>
      </c>
      <c r="AC40" s="6"/>
      <c r="AD40" s="5">
        <f>ROUND(SUM(AD31:AD39),5)</f>
        <v>12993.23</v>
      </c>
      <c r="AE40" s="6"/>
      <c r="AF40" s="5">
        <f t="shared" si="1"/>
        <v>155918.75</v>
      </c>
    </row>
    <row r="41" spans="5:32" ht="30" customHeight="1">
      <c r="E41" s="2" t="s">
        <v>47</v>
      </c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  <c r="T41" s="5"/>
      <c r="U41" s="6"/>
      <c r="V41" s="5"/>
      <c r="W41" s="6"/>
      <c r="X41" s="5"/>
      <c r="Y41" s="6"/>
      <c r="Z41" s="5"/>
      <c r="AA41" s="6"/>
      <c r="AB41" s="5"/>
      <c r="AC41" s="6"/>
      <c r="AD41" s="5"/>
      <c r="AE41" s="6"/>
      <c r="AF41" s="5"/>
    </row>
    <row r="42" spans="6:32" ht="15">
      <c r="F42" s="2" t="s">
        <v>48</v>
      </c>
      <c r="H42" s="5"/>
      <c r="I42" s="6"/>
      <c r="J42" s="5"/>
      <c r="K42" s="6"/>
      <c r="L42" s="5"/>
      <c r="M42" s="6"/>
      <c r="N42" s="5">
        <v>500000</v>
      </c>
      <c r="O42" s="6"/>
      <c r="P42" s="5"/>
      <c r="Q42" s="6"/>
      <c r="R42" s="5"/>
      <c r="S42" s="6"/>
      <c r="T42" s="5"/>
      <c r="U42" s="6"/>
      <c r="V42" s="5"/>
      <c r="W42" s="6"/>
      <c r="X42" s="5"/>
      <c r="Y42" s="6"/>
      <c r="Z42" s="5"/>
      <c r="AA42" s="6"/>
      <c r="AB42" s="5"/>
      <c r="AC42" s="6"/>
      <c r="AD42" s="5"/>
      <c r="AE42" s="6"/>
      <c r="AF42" s="5">
        <f aca="true" t="shared" si="2" ref="AF42:AF60">ROUND(SUM(H42:AD42),5)</f>
        <v>500000</v>
      </c>
    </row>
    <row r="43" spans="6:32" ht="15">
      <c r="F43" s="2" t="s">
        <v>49</v>
      </c>
      <c r="H43" s="5"/>
      <c r="I43" s="6"/>
      <c r="J43" s="5"/>
      <c r="K43" s="6"/>
      <c r="L43" s="5"/>
      <c r="M43" s="6"/>
      <c r="N43" s="5">
        <v>500000</v>
      </c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  <c r="AE43" s="6"/>
      <c r="AF43" s="5">
        <f t="shared" si="2"/>
        <v>500000</v>
      </c>
    </row>
    <row r="44" spans="6:32" ht="15">
      <c r="F44" s="2" t="s">
        <v>50</v>
      </c>
      <c r="H44" s="5"/>
      <c r="I44" s="6"/>
      <c r="J44" s="5"/>
      <c r="K44" s="6"/>
      <c r="L44" s="5"/>
      <c r="M44" s="6"/>
      <c r="N44" s="5">
        <v>25000</v>
      </c>
      <c r="O44" s="6"/>
      <c r="P44" s="5"/>
      <c r="Q44" s="6"/>
      <c r="R44" s="5"/>
      <c r="S44" s="6"/>
      <c r="T44" s="5"/>
      <c r="U44" s="6"/>
      <c r="V44" s="5">
        <v>25000</v>
      </c>
      <c r="W44" s="6"/>
      <c r="X44" s="5"/>
      <c r="Y44" s="6"/>
      <c r="Z44" s="5"/>
      <c r="AA44" s="6"/>
      <c r="AB44" s="5"/>
      <c r="AC44" s="6"/>
      <c r="AD44" s="5"/>
      <c r="AE44" s="6"/>
      <c r="AF44" s="5">
        <f t="shared" si="2"/>
        <v>50000</v>
      </c>
    </row>
    <row r="45" spans="6:32" ht="15">
      <c r="F45" s="2" t="s">
        <v>51</v>
      </c>
      <c r="H45" s="5"/>
      <c r="I45" s="6"/>
      <c r="J45" s="5"/>
      <c r="K45" s="6"/>
      <c r="L45" s="5"/>
      <c r="M45" s="6"/>
      <c r="N45" s="5">
        <v>458333.33</v>
      </c>
      <c r="O45" s="6"/>
      <c r="P45" s="5"/>
      <c r="Q45" s="6"/>
      <c r="R45" s="5"/>
      <c r="S45" s="6"/>
      <c r="T45" s="5"/>
      <c r="U45" s="6"/>
      <c r="V45" s="5"/>
      <c r="W45" s="6"/>
      <c r="X45" s="5"/>
      <c r="Y45" s="6"/>
      <c r="Z45" s="5"/>
      <c r="AA45" s="6"/>
      <c r="AB45" s="5"/>
      <c r="AC45" s="6"/>
      <c r="AD45" s="5"/>
      <c r="AE45" s="6"/>
      <c r="AF45" s="5">
        <f t="shared" si="2"/>
        <v>458333.33</v>
      </c>
    </row>
    <row r="46" spans="6:32" ht="15">
      <c r="F46" s="2" t="s">
        <v>52</v>
      </c>
      <c r="H46" s="5"/>
      <c r="I46" s="6"/>
      <c r="J46" s="5"/>
      <c r="K46" s="6"/>
      <c r="L46" s="5"/>
      <c r="M46" s="6"/>
      <c r="N46" s="5">
        <v>250000</v>
      </c>
      <c r="O46" s="6"/>
      <c r="P46" s="5"/>
      <c r="Q46" s="6"/>
      <c r="R46" s="5"/>
      <c r="S46" s="6"/>
      <c r="T46" s="5"/>
      <c r="U46" s="6"/>
      <c r="V46" s="5"/>
      <c r="W46" s="6"/>
      <c r="X46" s="5"/>
      <c r="Y46" s="6"/>
      <c r="Z46" s="5"/>
      <c r="AA46" s="6"/>
      <c r="AB46" s="5"/>
      <c r="AC46" s="6"/>
      <c r="AD46" s="5"/>
      <c r="AE46" s="6"/>
      <c r="AF46" s="5">
        <f t="shared" si="2"/>
        <v>250000</v>
      </c>
    </row>
    <row r="47" spans="6:32" ht="15">
      <c r="F47" s="2" t="s">
        <v>53</v>
      </c>
      <c r="H47" s="5"/>
      <c r="I47" s="6"/>
      <c r="J47" s="5"/>
      <c r="K47" s="6"/>
      <c r="L47" s="5"/>
      <c r="M47" s="6"/>
      <c r="N47" s="5">
        <v>39351.87</v>
      </c>
      <c r="O47" s="6"/>
      <c r="P47" s="5">
        <v>39351.85</v>
      </c>
      <c r="Q47" s="6"/>
      <c r="R47" s="5">
        <v>39351.85</v>
      </c>
      <c r="S47" s="6"/>
      <c r="T47" s="5">
        <v>39351.85</v>
      </c>
      <c r="U47" s="6"/>
      <c r="V47" s="5">
        <v>39351.85</v>
      </c>
      <c r="W47" s="6"/>
      <c r="X47" s="5">
        <v>39351.85</v>
      </c>
      <c r="Y47" s="6"/>
      <c r="Z47" s="5">
        <v>39351.85</v>
      </c>
      <c r="AA47" s="6"/>
      <c r="AB47" s="5">
        <v>39351.85</v>
      </c>
      <c r="AC47" s="6"/>
      <c r="AD47" s="5">
        <v>39351.85</v>
      </c>
      <c r="AE47" s="6"/>
      <c r="AF47" s="5">
        <f t="shared" si="2"/>
        <v>354166.67</v>
      </c>
    </row>
    <row r="48" spans="6:32" ht="15">
      <c r="F48" s="2" t="s">
        <v>54</v>
      </c>
      <c r="H48" s="5"/>
      <c r="I48" s="6"/>
      <c r="J48" s="5"/>
      <c r="K48" s="6"/>
      <c r="L48" s="5"/>
      <c r="M48" s="6"/>
      <c r="N48" s="5">
        <v>1666666.67</v>
      </c>
      <c r="O48" s="6"/>
      <c r="P48" s="5"/>
      <c r="Q48" s="6"/>
      <c r="R48" s="5"/>
      <c r="S48" s="6"/>
      <c r="T48" s="5"/>
      <c r="U48" s="6"/>
      <c r="V48" s="5"/>
      <c r="W48" s="6"/>
      <c r="X48" s="5"/>
      <c r="Y48" s="6"/>
      <c r="Z48" s="5"/>
      <c r="AA48" s="6"/>
      <c r="AB48" s="5"/>
      <c r="AC48" s="6"/>
      <c r="AD48" s="5"/>
      <c r="AE48" s="6"/>
      <c r="AF48" s="5">
        <f t="shared" si="2"/>
        <v>1666666.67</v>
      </c>
    </row>
    <row r="49" spans="6:32" ht="15">
      <c r="F49" s="2" t="s">
        <v>55</v>
      </c>
      <c r="H49" s="5"/>
      <c r="I49" s="6"/>
      <c r="J49" s="5"/>
      <c r="K49" s="6"/>
      <c r="L49" s="5"/>
      <c r="M49" s="6"/>
      <c r="N49" s="5">
        <v>78703.73</v>
      </c>
      <c r="O49" s="6"/>
      <c r="P49" s="5">
        <v>78703.7</v>
      </c>
      <c r="Q49" s="6"/>
      <c r="R49" s="5">
        <v>78703.7</v>
      </c>
      <c r="S49" s="6"/>
      <c r="T49" s="5">
        <v>78703.7</v>
      </c>
      <c r="U49" s="6"/>
      <c r="V49" s="5">
        <v>78703.7</v>
      </c>
      <c r="W49" s="6"/>
      <c r="X49" s="5">
        <v>78703.7</v>
      </c>
      <c r="Y49" s="6"/>
      <c r="Z49" s="5">
        <v>78703.7</v>
      </c>
      <c r="AA49" s="6"/>
      <c r="AB49" s="5">
        <v>78703.7</v>
      </c>
      <c r="AC49" s="6"/>
      <c r="AD49" s="5">
        <v>78703.7</v>
      </c>
      <c r="AE49" s="6"/>
      <c r="AF49" s="5">
        <f t="shared" si="2"/>
        <v>708333.33</v>
      </c>
    </row>
    <row r="50" spans="6:32" ht="15">
      <c r="F50" s="2" t="s">
        <v>56</v>
      </c>
      <c r="H50" s="5"/>
      <c r="I50" s="6"/>
      <c r="J50" s="5"/>
      <c r="K50" s="6"/>
      <c r="L50" s="5"/>
      <c r="M50" s="6"/>
      <c r="N50" s="5">
        <v>83333.36</v>
      </c>
      <c r="O50" s="6"/>
      <c r="P50" s="5">
        <v>83333.33</v>
      </c>
      <c r="Q50" s="6"/>
      <c r="R50" s="5">
        <v>83333.33</v>
      </c>
      <c r="S50" s="6"/>
      <c r="T50" s="5">
        <v>83333.33</v>
      </c>
      <c r="U50" s="6"/>
      <c r="V50" s="5">
        <v>83333.33</v>
      </c>
      <c r="W50" s="6"/>
      <c r="X50" s="5">
        <v>83333.33</v>
      </c>
      <c r="Y50" s="6"/>
      <c r="Z50" s="5">
        <v>83333.33</v>
      </c>
      <c r="AA50" s="6"/>
      <c r="AB50" s="5">
        <v>83333.33</v>
      </c>
      <c r="AC50" s="6"/>
      <c r="AD50" s="5">
        <v>83333.33</v>
      </c>
      <c r="AE50" s="6"/>
      <c r="AF50" s="5">
        <f t="shared" si="2"/>
        <v>750000</v>
      </c>
    </row>
    <row r="51" spans="6:32" ht="15">
      <c r="F51" s="2" t="s">
        <v>57</v>
      </c>
      <c r="H51" s="5"/>
      <c r="I51" s="6"/>
      <c r="J51" s="5"/>
      <c r="K51" s="6"/>
      <c r="L51" s="5"/>
      <c r="M51" s="6"/>
      <c r="N51" s="5">
        <v>708333.33</v>
      </c>
      <c r="O51" s="6"/>
      <c r="P51" s="5"/>
      <c r="Q51" s="6"/>
      <c r="R51" s="5"/>
      <c r="S51" s="6"/>
      <c r="T51" s="5"/>
      <c r="U51" s="6"/>
      <c r="V51" s="5"/>
      <c r="W51" s="6"/>
      <c r="X51" s="5"/>
      <c r="Y51" s="6"/>
      <c r="Z51" s="5"/>
      <c r="AA51" s="6"/>
      <c r="AB51" s="5"/>
      <c r="AC51" s="6"/>
      <c r="AD51" s="5"/>
      <c r="AE51" s="6"/>
      <c r="AF51" s="5">
        <f t="shared" si="2"/>
        <v>708333.33</v>
      </c>
    </row>
    <row r="52" spans="6:32" ht="15">
      <c r="F52" s="2" t="s">
        <v>58</v>
      </c>
      <c r="H52" s="5"/>
      <c r="I52" s="6"/>
      <c r="J52" s="5"/>
      <c r="K52" s="6"/>
      <c r="L52" s="5"/>
      <c r="M52" s="6"/>
      <c r="N52" s="5">
        <v>55555.52</v>
      </c>
      <c r="O52" s="6"/>
      <c r="P52" s="5">
        <v>55555.56</v>
      </c>
      <c r="Q52" s="6"/>
      <c r="R52" s="5">
        <v>55555.56</v>
      </c>
      <c r="S52" s="6"/>
      <c r="T52" s="5">
        <v>55555.56</v>
      </c>
      <c r="U52" s="6"/>
      <c r="V52" s="5">
        <v>55555.56</v>
      </c>
      <c r="W52" s="6"/>
      <c r="X52" s="5">
        <v>55555.56</v>
      </c>
      <c r="Y52" s="6"/>
      <c r="Z52" s="5">
        <v>55555.56</v>
      </c>
      <c r="AA52" s="6"/>
      <c r="AB52" s="5">
        <v>55555.56</v>
      </c>
      <c r="AC52" s="6"/>
      <c r="AD52" s="5">
        <v>55555.56</v>
      </c>
      <c r="AE52" s="6"/>
      <c r="AF52" s="5">
        <f t="shared" si="2"/>
        <v>500000</v>
      </c>
    </row>
    <row r="53" spans="6:32" ht="15">
      <c r="F53" s="2" t="s">
        <v>59</v>
      </c>
      <c r="H53" s="5"/>
      <c r="I53" s="6"/>
      <c r="J53" s="5"/>
      <c r="K53" s="6"/>
      <c r="L53" s="5"/>
      <c r="M53" s="6"/>
      <c r="N53" s="5">
        <v>55555.52</v>
      </c>
      <c r="O53" s="6"/>
      <c r="P53" s="5">
        <v>55555.56</v>
      </c>
      <c r="Q53" s="6"/>
      <c r="R53" s="5">
        <v>55555.56</v>
      </c>
      <c r="S53" s="6"/>
      <c r="T53" s="5">
        <v>55555.56</v>
      </c>
      <c r="U53" s="6"/>
      <c r="V53" s="5">
        <v>55555.56</v>
      </c>
      <c r="W53" s="6"/>
      <c r="X53" s="5">
        <v>55555.56</v>
      </c>
      <c r="Y53" s="6"/>
      <c r="Z53" s="5">
        <v>55555.56</v>
      </c>
      <c r="AA53" s="6"/>
      <c r="AB53" s="5">
        <v>55555.56</v>
      </c>
      <c r="AC53" s="6"/>
      <c r="AD53" s="5">
        <v>55555.56</v>
      </c>
      <c r="AE53" s="6"/>
      <c r="AF53" s="5">
        <f t="shared" si="2"/>
        <v>500000</v>
      </c>
    </row>
    <row r="54" spans="6:32" ht="15">
      <c r="F54" s="2" t="s">
        <v>60</v>
      </c>
      <c r="H54" s="5"/>
      <c r="I54" s="6"/>
      <c r="J54" s="5"/>
      <c r="K54" s="6"/>
      <c r="L54" s="5"/>
      <c r="M54" s="6"/>
      <c r="N54" s="5">
        <v>55555.52</v>
      </c>
      <c r="O54" s="6"/>
      <c r="P54" s="5">
        <v>55555.56</v>
      </c>
      <c r="Q54" s="6"/>
      <c r="R54" s="5">
        <v>55555.56</v>
      </c>
      <c r="S54" s="6"/>
      <c r="T54" s="5">
        <v>55555.56</v>
      </c>
      <c r="U54" s="6"/>
      <c r="V54" s="5">
        <v>55555.56</v>
      </c>
      <c r="W54" s="6"/>
      <c r="X54" s="5">
        <v>55555.56</v>
      </c>
      <c r="Y54" s="6"/>
      <c r="Z54" s="5">
        <v>55555.56</v>
      </c>
      <c r="AA54" s="6"/>
      <c r="AB54" s="5">
        <v>55555.56</v>
      </c>
      <c r="AC54" s="6"/>
      <c r="AD54" s="5">
        <v>55555.56</v>
      </c>
      <c r="AE54" s="6"/>
      <c r="AF54" s="5">
        <f t="shared" si="2"/>
        <v>500000</v>
      </c>
    </row>
    <row r="55" spans="6:32" ht="15">
      <c r="F55" s="2" t="s">
        <v>61</v>
      </c>
      <c r="H55" s="5"/>
      <c r="I55" s="6"/>
      <c r="J55" s="5"/>
      <c r="K55" s="6"/>
      <c r="L55" s="5"/>
      <c r="M55" s="6"/>
      <c r="N55" s="5"/>
      <c r="O55" s="6"/>
      <c r="P55" s="5"/>
      <c r="Q55" s="6"/>
      <c r="R55" s="5">
        <v>65476.19</v>
      </c>
      <c r="S55" s="6"/>
      <c r="T55" s="5">
        <v>65476.19</v>
      </c>
      <c r="U55" s="6"/>
      <c r="V55" s="5">
        <v>65476.19</v>
      </c>
      <c r="W55" s="6"/>
      <c r="X55" s="5">
        <v>65476.19</v>
      </c>
      <c r="Y55" s="6"/>
      <c r="Z55" s="5">
        <v>65476.19</v>
      </c>
      <c r="AA55" s="6"/>
      <c r="AB55" s="5">
        <v>65476.19</v>
      </c>
      <c r="AC55" s="6"/>
      <c r="AD55" s="5">
        <v>65476.19</v>
      </c>
      <c r="AE55" s="6"/>
      <c r="AF55" s="5">
        <f t="shared" si="2"/>
        <v>458333.33</v>
      </c>
    </row>
    <row r="56" spans="6:32" ht="15">
      <c r="F56" s="2" t="s">
        <v>62</v>
      </c>
      <c r="H56" s="5"/>
      <c r="I56" s="6"/>
      <c r="J56" s="5"/>
      <c r="K56" s="6"/>
      <c r="L56" s="5"/>
      <c r="M56" s="6"/>
      <c r="N56" s="5"/>
      <c r="O56" s="6"/>
      <c r="P56" s="5"/>
      <c r="Q56" s="6"/>
      <c r="R56" s="5">
        <v>208333.33</v>
      </c>
      <c r="S56" s="6"/>
      <c r="T56" s="5">
        <v>250000</v>
      </c>
      <c r="U56" s="6"/>
      <c r="V56" s="5">
        <v>250000</v>
      </c>
      <c r="W56" s="6"/>
      <c r="X56" s="5"/>
      <c r="Y56" s="6"/>
      <c r="Z56" s="5"/>
      <c r="AA56" s="6"/>
      <c r="AB56" s="5"/>
      <c r="AC56" s="6"/>
      <c r="AD56" s="5"/>
      <c r="AE56" s="6"/>
      <c r="AF56" s="5">
        <f t="shared" si="2"/>
        <v>708333.33</v>
      </c>
    </row>
    <row r="57" spans="6:32" ht="15">
      <c r="F57" s="2" t="s">
        <v>63</v>
      </c>
      <c r="H57" s="5"/>
      <c r="I57" s="6"/>
      <c r="J57" s="5"/>
      <c r="K57" s="6"/>
      <c r="L57" s="5"/>
      <c r="M57" s="6"/>
      <c r="N57" s="5"/>
      <c r="O57" s="6"/>
      <c r="P57" s="5"/>
      <c r="Q57" s="6"/>
      <c r="R57" s="5">
        <v>208333.33</v>
      </c>
      <c r="S57" s="6"/>
      <c r="T57" s="5"/>
      <c r="U57" s="6"/>
      <c r="V57" s="5"/>
      <c r="W57" s="6"/>
      <c r="X57" s="5">
        <v>250000</v>
      </c>
      <c r="Y57" s="6"/>
      <c r="Z57" s="5"/>
      <c r="AA57" s="6"/>
      <c r="AB57" s="5"/>
      <c r="AC57" s="6"/>
      <c r="AD57" s="5">
        <v>250000</v>
      </c>
      <c r="AE57" s="6"/>
      <c r="AF57" s="5">
        <f t="shared" si="2"/>
        <v>708333.33</v>
      </c>
    </row>
    <row r="58" spans="6:32" ht="15">
      <c r="F58" s="2" t="s">
        <v>64</v>
      </c>
      <c r="H58" s="5"/>
      <c r="I58" s="6"/>
      <c r="J58" s="5"/>
      <c r="K58" s="6"/>
      <c r="L58" s="5"/>
      <c r="M58" s="6"/>
      <c r="N58" s="5">
        <v>34069.58</v>
      </c>
      <c r="O58" s="6"/>
      <c r="P58" s="5"/>
      <c r="Q58" s="6"/>
      <c r="R58" s="5"/>
      <c r="S58" s="6"/>
      <c r="T58" s="5"/>
      <c r="U58" s="6"/>
      <c r="V58" s="5"/>
      <c r="W58" s="6"/>
      <c r="X58" s="5"/>
      <c r="Y58" s="6"/>
      <c r="Z58" s="5"/>
      <c r="AA58" s="6"/>
      <c r="AB58" s="5"/>
      <c r="AC58" s="6"/>
      <c r="AD58" s="5"/>
      <c r="AE58" s="6"/>
      <c r="AF58" s="5">
        <f t="shared" si="2"/>
        <v>34069.58</v>
      </c>
    </row>
    <row r="59" spans="6:32" ht="15.75" thickBot="1">
      <c r="F59" s="2" t="s">
        <v>65</v>
      </c>
      <c r="H59" s="7">
        <v>2058.37</v>
      </c>
      <c r="I59" s="6"/>
      <c r="J59" s="7">
        <v>2058.33</v>
      </c>
      <c r="K59" s="6"/>
      <c r="L59" s="7">
        <v>2058.33</v>
      </c>
      <c r="M59" s="6"/>
      <c r="N59" s="7">
        <v>2058.33</v>
      </c>
      <c r="O59" s="6"/>
      <c r="P59" s="7">
        <v>2058.33</v>
      </c>
      <c r="Q59" s="6"/>
      <c r="R59" s="7">
        <v>2058.33</v>
      </c>
      <c r="S59" s="6"/>
      <c r="T59" s="7">
        <v>2058.33</v>
      </c>
      <c r="U59" s="6"/>
      <c r="V59" s="7">
        <v>2058.33</v>
      </c>
      <c r="W59" s="6"/>
      <c r="X59" s="7">
        <v>2058.33</v>
      </c>
      <c r="Y59" s="6"/>
      <c r="Z59" s="7">
        <v>2058.33</v>
      </c>
      <c r="AA59" s="6"/>
      <c r="AB59" s="7">
        <v>2058.33</v>
      </c>
      <c r="AC59" s="6"/>
      <c r="AD59" s="7">
        <v>2058.33</v>
      </c>
      <c r="AE59" s="6"/>
      <c r="AF59" s="7">
        <f t="shared" si="2"/>
        <v>24700</v>
      </c>
    </row>
    <row r="60" spans="5:32" ht="15">
      <c r="E60" s="2" t="s">
        <v>66</v>
      </c>
      <c r="H60" s="5">
        <f>ROUND(SUM(H41:H59),5)</f>
        <v>2058.37</v>
      </c>
      <c r="I60" s="6"/>
      <c r="J60" s="5">
        <f>ROUND(SUM(J41:J59),5)</f>
        <v>2058.33</v>
      </c>
      <c r="K60" s="6"/>
      <c r="L60" s="5">
        <f>ROUND(SUM(L41:L59),5)</f>
        <v>2058.33</v>
      </c>
      <c r="M60" s="6"/>
      <c r="N60" s="5">
        <f>ROUND(SUM(N41:N59),5)</f>
        <v>4512516.76</v>
      </c>
      <c r="O60" s="6"/>
      <c r="P60" s="5">
        <f>ROUND(SUM(P41:P59),5)</f>
        <v>370113.89</v>
      </c>
      <c r="Q60" s="6"/>
      <c r="R60" s="5">
        <f>ROUND(SUM(R41:R59),5)</f>
        <v>852256.74</v>
      </c>
      <c r="S60" s="6"/>
      <c r="T60" s="5">
        <f>ROUND(SUM(T41:T59),5)</f>
        <v>685590.08</v>
      </c>
      <c r="U60" s="6"/>
      <c r="V60" s="5">
        <f>ROUND(SUM(V41:V59),5)</f>
        <v>710590.08</v>
      </c>
      <c r="W60" s="6"/>
      <c r="X60" s="5">
        <f>ROUND(SUM(X41:X59),5)</f>
        <v>685590.08</v>
      </c>
      <c r="Y60" s="6"/>
      <c r="Z60" s="5">
        <f>ROUND(SUM(Z41:Z59),5)</f>
        <v>435590.08</v>
      </c>
      <c r="AA60" s="6"/>
      <c r="AB60" s="5">
        <f>ROUND(SUM(AB41:AB59),5)</f>
        <v>435590.08</v>
      </c>
      <c r="AC60" s="6"/>
      <c r="AD60" s="5">
        <f>ROUND(SUM(AD41:AD59),5)</f>
        <v>685590.08</v>
      </c>
      <c r="AE60" s="6"/>
      <c r="AF60" s="5">
        <f t="shared" si="2"/>
        <v>9379602.9</v>
      </c>
    </row>
    <row r="61" spans="5:32" ht="30" customHeight="1">
      <c r="E61" s="2" t="s">
        <v>67</v>
      </c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  <c r="T61" s="5"/>
      <c r="U61" s="6"/>
      <c r="V61" s="5"/>
      <c r="W61" s="6"/>
      <c r="X61" s="5"/>
      <c r="Y61" s="6"/>
      <c r="Z61" s="5"/>
      <c r="AA61" s="6"/>
      <c r="AB61" s="5"/>
      <c r="AC61" s="6"/>
      <c r="AD61" s="5"/>
      <c r="AE61" s="6"/>
      <c r="AF61" s="5"/>
    </row>
    <row r="62" spans="6:32" ht="15">
      <c r="F62" s="2" t="s">
        <v>68</v>
      </c>
      <c r="H62" s="5">
        <v>8333.37</v>
      </c>
      <c r="I62" s="6"/>
      <c r="J62" s="5">
        <v>8333.33</v>
      </c>
      <c r="K62" s="6"/>
      <c r="L62" s="5">
        <v>8333.33</v>
      </c>
      <c r="M62" s="6"/>
      <c r="N62" s="5">
        <v>8333.33</v>
      </c>
      <c r="O62" s="6"/>
      <c r="P62" s="5">
        <v>8333.33</v>
      </c>
      <c r="Q62" s="6"/>
      <c r="R62" s="5">
        <v>8333.33</v>
      </c>
      <c r="S62" s="6"/>
      <c r="T62" s="5">
        <v>8333.33</v>
      </c>
      <c r="U62" s="6"/>
      <c r="V62" s="5">
        <v>8333.33</v>
      </c>
      <c r="W62" s="6"/>
      <c r="X62" s="5">
        <v>8333.33</v>
      </c>
      <c r="Y62" s="6"/>
      <c r="Z62" s="5">
        <v>8333.33</v>
      </c>
      <c r="AA62" s="6"/>
      <c r="AB62" s="5">
        <v>8333.33</v>
      </c>
      <c r="AC62" s="6"/>
      <c r="AD62" s="5">
        <v>8333.33</v>
      </c>
      <c r="AE62" s="6"/>
      <c r="AF62" s="5">
        <f>ROUND(SUM(H62:AD62),5)</f>
        <v>100000</v>
      </c>
    </row>
    <row r="63" spans="6:32" ht="15">
      <c r="F63" s="2" t="s">
        <v>69</v>
      </c>
      <c r="H63" s="5">
        <v>8576.38</v>
      </c>
      <c r="I63" s="6"/>
      <c r="J63" s="5">
        <v>8576.39</v>
      </c>
      <c r="K63" s="6"/>
      <c r="L63" s="5">
        <v>8576.39</v>
      </c>
      <c r="M63" s="6"/>
      <c r="N63" s="5">
        <v>8576.39</v>
      </c>
      <c r="O63" s="6"/>
      <c r="P63" s="5">
        <v>8576.39</v>
      </c>
      <c r="Q63" s="6"/>
      <c r="R63" s="5">
        <v>8576.39</v>
      </c>
      <c r="S63" s="6"/>
      <c r="T63" s="5">
        <v>8576.39</v>
      </c>
      <c r="U63" s="6"/>
      <c r="V63" s="5">
        <v>8576.39</v>
      </c>
      <c r="W63" s="6"/>
      <c r="X63" s="5">
        <v>8576.39</v>
      </c>
      <c r="Y63" s="6"/>
      <c r="Z63" s="5">
        <v>8576.39</v>
      </c>
      <c r="AA63" s="6"/>
      <c r="AB63" s="5">
        <v>8576.39</v>
      </c>
      <c r="AC63" s="6"/>
      <c r="AD63" s="5">
        <v>8576.39</v>
      </c>
      <c r="AE63" s="6"/>
      <c r="AF63" s="5">
        <f>ROUND(SUM(H63:AD63),5)</f>
        <v>102916.67</v>
      </c>
    </row>
    <row r="64" spans="6:32" ht="15">
      <c r="F64" s="2" t="s">
        <v>70</v>
      </c>
      <c r="H64" s="5">
        <v>8333.37</v>
      </c>
      <c r="I64" s="6"/>
      <c r="J64" s="5">
        <v>8333.33</v>
      </c>
      <c r="K64" s="6"/>
      <c r="L64" s="5">
        <v>8333.33</v>
      </c>
      <c r="M64" s="6"/>
      <c r="N64" s="5">
        <v>8333.33</v>
      </c>
      <c r="O64" s="6"/>
      <c r="P64" s="5">
        <v>8333.33</v>
      </c>
      <c r="Q64" s="6"/>
      <c r="R64" s="5">
        <v>8333.33</v>
      </c>
      <c r="S64" s="6"/>
      <c r="T64" s="5">
        <v>8333.33</v>
      </c>
      <c r="U64" s="6"/>
      <c r="V64" s="5">
        <v>8333.33</v>
      </c>
      <c r="W64" s="6"/>
      <c r="X64" s="5">
        <v>8333.33</v>
      </c>
      <c r="Y64" s="6"/>
      <c r="Z64" s="5">
        <v>8333.33</v>
      </c>
      <c r="AA64" s="6"/>
      <c r="AB64" s="5">
        <v>8333.33</v>
      </c>
      <c r="AC64" s="6"/>
      <c r="AD64" s="5">
        <v>8333.33</v>
      </c>
      <c r="AE64" s="6"/>
      <c r="AF64" s="5">
        <f>ROUND(SUM(H64:AD64),5)</f>
        <v>100000</v>
      </c>
    </row>
    <row r="65" spans="6:32" ht="15.75" thickBot="1">
      <c r="F65" s="2" t="s">
        <v>71</v>
      </c>
      <c r="H65" s="7">
        <v>17152.75</v>
      </c>
      <c r="I65" s="6"/>
      <c r="J65" s="7">
        <v>17152.78</v>
      </c>
      <c r="K65" s="6"/>
      <c r="L65" s="7">
        <v>17152.78</v>
      </c>
      <c r="M65" s="6"/>
      <c r="N65" s="7">
        <v>17152.78</v>
      </c>
      <c r="O65" s="6"/>
      <c r="P65" s="7">
        <v>17152.78</v>
      </c>
      <c r="Q65" s="6"/>
      <c r="R65" s="7">
        <v>17152.78</v>
      </c>
      <c r="S65" s="6"/>
      <c r="T65" s="7">
        <v>17152.78</v>
      </c>
      <c r="U65" s="6"/>
      <c r="V65" s="7">
        <v>17152.78</v>
      </c>
      <c r="W65" s="6"/>
      <c r="X65" s="7">
        <v>17152.78</v>
      </c>
      <c r="Y65" s="6"/>
      <c r="Z65" s="7">
        <v>17152.78</v>
      </c>
      <c r="AA65" s="6"/>
      <c r="AB65" s="7">
        <v>17152.78</v>
      </c>
      <c r="AC65" s="6"/>
      <c r="AD65" s="7">
        <v>17152.78</v>
      </c>
      <c r="AE65" s="6"/>
      <c r="AF65" s="7">
        <f>ROUND(SUM(H65:AD65),5)</f>
        <v>205833.33</v>
      </c>
    </row>
    <row r="66" spans="5:32" ht="15">
      <c r="E66" s="2" t="s">
        <v>72</v>
      </c>
      <c r="H66" s="5">
        <f>ROUND(SUM(H61:H65),5)</f>
        <v>42395.87</v>
      </c>
      <c r="I66" s="6"/>
      <c r="J66" s="5">
        <f>ROUND(SUM(J61:J65),5)</f>
        <v>42395.83</v>
      </c>
      <c r="K66" s="6"/>
      <c r="L66" s="5">
        <f>ROUND(SUM(L61:L65),5)</f>
        <v>42395.83</v>
      </c>
      <c r="M66" s="6"/>
      <c r="N66" s="5">
        <f>ROUND(SUM(N61:N65),5)</f>
        <v>42395.83</v>
      </c>
      <c r="O66" s="6"/>
      <c r="P66" s="5">
        <f>ROUND(SUM(P61:P65),5)</f>
        <v>42395.83</v>
      </c>
      <c r="Q66" s="6"/>
      <c r="R66" s="5">
        <f>ROUND(SUM(R61:R65),5)</f>
        <v>42395.83</v>
      </c>
      <c r="S66" s="6"/>
      <c r="T66" s="5">
        <f>ROUND(SUM(T61:T65),5)</f>
        <v>42395.83</v>
      </c>
      <c r="U66" s="6"/>
      <c r="V66" s="5">
        <f>ROUND(SUM(V61:V65),5)</f>
        <v>42395.83</v>
      </c>
      <c r="W66" s="6"/>
      <c r="X66" s="5">
        <f>ROUND(SUM(X61:X65),5)</f>
        <v>42395.83</v>
      </c>
      <c r="Y66" s="6"/>
      <c r="Z66" s="5">
        <f>ROUND(SUM(Z61:Z65),5)</f>
        <v>42395.83</v>
      </c>
      <c r="AA66" s="6"/>
      <c r="AB66" s="5">
        <f>ROUND(SUM(AB61:AB65),5)</f>
        <v>42395.83</v>
      </c>
      <c r="AC66" s="6"/>
      <c r="AD66" s="5">
        <f>ROUND(SUM(AD61:AD65),5)</f>
        <v>42395.83</v>
      </c>
      <c r="AE66" s="6"/>
      <c r="AF66" s="5">
        <f>ROUND(SUM(H66:AD66),5)</f>
        <v>508750</v>
      </c>
    </row>
    <row r="67" spans="5:32" ht="30" customHeight="1">
      <c r="E67" s="2" t="s">
        <v>73</v>
      </c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  <c r="T67" s="5"/>
      <c r="U67" s="6"/>
      <c r="V67" s="5"/>
      <c r="W67" s="6"/>
      <c r="X67" s="5"/>
      <c r="Y67" s="6"/>
      <c r="Z67" s="5"/>
      <c r="AA67" s="6"/>
      <c r="AB67" s="5"/>
      <c r="AC67" s="6"/>
      <c r="AD67" s="5"/>
      <c r="AE67" s="6"/>
      <c r="AF67" s="5"/>
    </row>
    <row r="68" spans="6:32" ht="15">
      <c r="F68" s="2" t="s">
        <v>74</v>
      </c>
      <c r="H68" s="5">
        <v>833.37</v>
      </c>
      <c r="I68" s="6"/>
      <c r="J68" s="5">
        <v>833.33</v>
      </c>
      <c r="K68" s="6"/>
      <c r="L68" s="5">
        <v>833.33</v>
      </c>
      <c r="M68" s="6"/>
      <c r="N68" s="5">
        <v>833.33</v>
      </c>
      <c r="O68" s="6"/>
      <c r="P68" s="5">
        <v>833.33</v>
      </c>
      <c r="Q68" s="6"/>
      <c r="R68" s="5">
        <v>833.33</v>
      </c>
      <c r="S68" s="6"/>
      <c r="T68" s="5">
        <v>833.33</v>
      </c>
      <c r="U68" s="6"/>
      <c r="V68" s="5">
        <v>833.33</v>
      </c>
      <c r="W68" s="6"/>
      <c r="X68" s="5">
        <v>833.33</v>
      </c>
      <c r="Y68" s="6"/>
      <c r="Z68" s="5">
        <v>833.33</v>
      </c>
      <c r="AA68" s="6"/>
      <c r="AB68" s="5">
        <v>833.33</v>
      </c>
      <c r="AC68" s="6"/>
      <c r="AD68" s="5">
        <v>833.33</v>
      </c>
      <c r="AE68" s="6"/>
      <c r="AF68" s="5">
        <f>ROUND(SUM(H68:AD68),5)</f>
        <v>10000</v>
      </c>
    </row>
    <row r="69" spans="6:32" ht="15">
      <c r="F69" s="2" t="s">
        <v>75</v>
      </c>
      <c r="H69" s="5">
        <v>857.63</v>
      </c>
      <c r="I69" s="6"/>
      <c r="J69" s="5">
        <v>857.64</v>
      </c>
      <c r="K69" s="6"/>
      <c r="L69" s="5">
        <v>857.64</v>
      </c>
      <c r="M69" s="6"/>
      <c r="N69" s="5">
        <v>857.64</v>
      </c>
      <c r="O69" s="6"/>
      <c r="P69" s="5">
        <v>857.64</v>
      </c>
      <c r="Q69" s="6"/>
      <c r="R69" s="5">
        <v>857.64</v>
      </c>
      <c r="S69" s="6"/>
      <c r="T69" s="5">
        <v>857.64</v>
      </c>
      <c r="U69" s="6"/>
      <c r="V69" s="5">
        <v>857.64</v>
      </c>
      <c r="W69" s="6"/>
      <c r="X69" s="5">
        <v>857.64</v>
      </c>
      <c r="Y69" s="6"/>
      <c r="Z69" s="5">
        <v>857.64</v>
      </c>
      <c r="AA69" s="6"/>
      <c r="AB69" s="5">
        <v>857.64</v>
      </c>
      <c r="AC69" s="6"/>
      <c r="AD69" s="5">
        <v>857.64</v>
      </c>
      <c r="AE69" s="6"/>
      <c r="AF69" s="5">
        <f>ROUND(SUM(H69:AD69),5)</f>
        <v>10291.67</v>
      </c>
    </row>
    <row r="70" spans="6:32" ht="15">
      <c r="F70" s="2" t="s">
        <v>76</v>
      </c>
      <c r="H70" s="5">
        <v>833.37</v>
      </c>
      <c r="I70" s="6"/>
      <c r="J70" s="5">
        <v>833.33</v>
      </c>
      <c r="K70" s="6"/>
      <c r="L70" s="5">
        <v>833.33</v>
      </c>
      <c r="M70" s="6"/>
      <c r="N70" s="5">
        <v>833.33</v>
      </c>
      <c r="O70" s="6"/>
      <c r="P70" s="5">
        <v>833.33</v>
      </c>
      <c r="Q70" s="6"/>
      <c r="R70" s="5">
        <v>833.33</v>
      </c>
      <c r="S70" s="6"/>
      <c r="T70" s="5">
        <v>833.33</v>
      </c>
      <c r="U70" s="6"/>
      <c r="V70" s="5">
        <v>833.33</v>
      </c>
      <c r="W70" s="6"/>
      <c r="X70" s="5">
        <v>833.33</v>
      </c>
      <c r="Y70" s="6"/>
      <c r="Z70" s="5">
        <v>833.33</v>
      </c>
      <c r="AA70" s="6"/>
      <c r="AB70" s="5">
        <v>833.33</v>
      </c>
      <c r="AC70" s="6"/>
      <c r="AD70" s="5">
        <v>833.33</v>
      </c>
      <c r="AE70" s="6"/>
      <c r="AF70" s="5">
        <f>ROUND(SUM(H70:AD70),5)</f>
        <v>10000</v>
      </c>
    </row>
    <row r="71" spans="6:32" ht="15.75" thickBot="1">
      <c r="F71" s="2" t="s">
        <v>77</v>
      </c>
      <c r="H71" s="7">
        <v>1715.25</v>
      </c>
      <c r="I71" s="6"/>
      <c r="J71" s="7">
        <v>1715.28</v>
      </c>
      <c r="K71" s="6"/>
      <c r="L71" s="7">
        <v>1715.28</v>
      </c>
      <c r="M71" s="6"/>
      <c r="N71" s="7">
        <v>1715.28</v>
      </c>
      <c r="O71" s="6"/>
      <c r="P71" s="7">
        <v>1715.28</v>
      </c>
      <c r="Q71" s="6"/>
      <c r="R71" s="7">
        <v>1715.28</v>
      </c>
      <c r="S71" s="6"/>
      <c r="T71" s="7">
        <v>1715.28</v>
      </c>
      <c r="U71" s="6"/>
      <c r="V71" s="7">
        <v>1715.28</v>
      </c>
      <c r="W71" s="6"/>
      <c r="X71" s="7">
        <v>1715.28</v>
      </c>
      <c r="Y71" s="6"/>
      <c r="Z71" s="7">
        <v>1715.28</v>
      </c>
      <c r="AA71" s="6"/>
      <c r="AB71" s="7">
        <v>1715.28</v>
      </c>
      <c r="AC71" s="6"/>
      <c r="AD71" s="7">
        <v>1715.28</v>
      </c>
      <c r="AE71" s="6"/>
      <c r="AF71" s="7">
        <f>ROUND(SUM(H71:AD71),5)</f>
        <v>20583.33</v>
      </c>
    </row>
    <row r="72" spans="5:32" ht="15">
      <c r="E72" s="2" t="s">
        <v>78</v>
      </c>
      <c r="H72" s="5">
        <f>ROUND(SUM(H67:H71),5)</f>
        <v>4239.62</v>
      </c>
      <c r="I72" s="6"/>
      <c r="J72" s="5">
        <f>ROUND(SUM(J67:J71),5)</f>
        <v>4239.58</v>
      </c>
      <c r="K72" s="6"/>
      <c r="L72" s="5">
        <f>ROUND(SUM(L67:L71),5)</f>
        <v>4239.58</v>
      </c>
      <c r="M72" s="6"/>
      <c r="N72" s="5">
        <f>ROUND(SUM(N67:N71),5)</f>
        <v>4239.58</v>
      </c>
      <c r="O72" s="6"/>
      <c r="P72" s="5">
        <f>ROUND(SUM(P67:P71),5)</f>
        <v>4239.58</v>
      </c>
      <c r="Q72" s="6"/>
      <c r="R72" s="5">
        <f>ROUND(SUM(R67:R71),5)</f>
        <v>4239.58</v>
      </c>
      <c r="S72" s="6"/>
      <c r="T72" s="5">
        <f>ROUND(SUM(T67:T71),5)</f>
        <v>4239.58</v>
      </c>
      <c r="U72" s="6"/>
      <c r="V72" s="5">
        <f>ROUND(SUM(V67:V71),5)</f>
        <v>4239.58</v>
      </c>
      <c r="W72" s="6"/>
      <c r="X72" s="5">
        <f>ROUND(SUM(X67:X71),5)</f>
        <v>4239.58</v>
      </c>
      <c r="Y72" s="6"/>
      <c r="Z72" s="5">
        <f>ROUND(SUM(Z67:Z71),5)</f>
        <v>4239.58</v>
      </c>
      <c r="AA72" s="6"/>
      <c r="AB72" s="5">
        <f>ROUND(SUM(AB67:AB71),5)</f>
        <v>4239.58</v>
      </c>
      <c r="AC72" s="6"/>
      <c r="AD72" s="5">
        <f>ROUND(SUM(AD67:AD71),5)</f>
        <v>4239.58</v>
      </c>
      <c r="AE72" s="6"/>
      <c r="AF72" s="5">
        <f>ROUND(SUM(H72:AD72),5)</f>
        <v>50875</v>
      </c>
    </row>
    <row r="73" spans="5:32" ht="30" customHeight="1">
      <c r="E73" s="2" t="s">
        <v>79</v>
      </c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  <c r="T73" s="5"/>
      <c r="U73" s="6"/>
      <c r="V73" s="5"/>
      <c r="W73" s="6"/>
      <c r="X73" s="5"/>
      <c r="Y73" s="6"/>
      <c r="Z73" s="5"/>
      <c r="AA73" s="6"/>
      <c r="AB73" s="5"/>
      <c r="AC73" s="6"/>
      <c r="AD73" s="5"/>
      <c r="AE73" s="6"/>
      <c r="AF73" s="5"/>
    </row>
    <row r="74" spans="6:32" ht="15">
      <c r="F74" s="2" t="s">
        <v>80</v>
      </c>
      <c r="H74" s="5">
        <v>833.37</v>
      </c>
      <c r="I74" s="6"/>
      <c r="J74" s="5">
        <v>833.33</v>
      </c>
      <c r="K74" s="6"/>
      <c r="L74" s="5">
        <v>833.33</v>
      </c>
      <c r="M74" s="6"/>
      <c r="N74" s="5">
        <v>833.33</v>
      </c>
      <c r="O74" s="6"/>
      <c r="P74" s="5">
        <v>833.33</v>
      </c>
      <c r="Q74" s="6"/>
      <c r="R74" s="5">
        <v>833.33</v>
      </c>
      <c r="S74" s="6"/>
      <c r="T74" s="5">
        <v>833.33</v>
      </c>
      <c r="U74" s="6"/>
      <c r="V74" s="5">
        <v>833.33</v>
      </c>
      <c r="W74" s="6"/>
      <c r="X74" s="5">
        <v>833.33</v>
      </c>
      <c r="Y74" s="6"/>
      <c r="Z74" s="5">
        <v>833.33</v>
      </c>
      <c r="AA74" s="6"/>
      <c r="AB74" s="5">
        <v>833.33</v>
      </c>
      <c r="AC74" s="6"/>
      <c r="AD74" s="5">
        <v>833.33</v>
      </c>
      <c r="AE74" s="6"/>
      <c r="AF74" s="5">
        <f aca="true" t="shared" si="3" ref="AF74:AF82">ROUND(SUM(H74:AD74),5)</f>
        <v>10000</v>
      </c>
    </row>
    <row r="75" spans="6:32" ht="15">
      <c r="F75" s="2" t="s">
        <v>81</v>
      </c>
      <c r="H75" s="5">
        <v>416.63</v>
      </c>
      <c r="I75" s="6"/>
      <c r="J75" s="5">
        <v>416.67</v>
      </c>
      <c r="K75" s="6"/>
      <c r="L75" s="5">
        <v>416.67</v>
      </c>
      <c r="M75" s="6"/>
      <c r="N75" s="5">
        <v>416.67</v>
      </c>
      <c r="O75" s="6"/>
      <c r="P75" s="5">
        <v>416.67</v>
      </c>
      <c r="Q75" s="6"/>
      <c r="R75" s="5">
        <v>416.67</v>
      </c>
      <c r="S75" s="6"/>
      <c r="T75" s="5">
        <v>416.67</v>
      </c>
      <c r="U75" s="6"/>
      <c r="V75" s="5">
        <v>416.67</v>
      </c>
      <c r="W75" s="6"/>
      <c r="X75" s="5">
        <v>416.67</v>
      </c>
      <c r="Y75" s="6"/>
      <c r="Z75" s="5">
        <v>416.67</v>
      </c>
      <c r="AA75" s="6"/>
      <c r="AB75" s="5">
        <v>416.67</v>
      </c>
      <c r="AC75" s="6"/>
      <c r="AD75" s="5">
        <v>416.67</v>
      </c>
      <c r="AE75" s="6"/>
      <c r="AF75" s="5">
        <f t="shared" si="3"/>
        <v>5000</v>
      </c>
    </row>
    <row r="76" spans="6:32" ht="15">
      <c r="F76" s="2" t="s">
        <v>82</v>
      </c>
      <c r="H76" s="5">
        <v>857.63</v>
      </c>
      <c r="I76" s="6"/>
      <c r="J76" s="5">
        <v>857.64</v>
      </c>
      <c r="K76" s="6"/>
      <c r="L76" s="5">
        <v>857.64</v>
      </c>
      <c r="M76" s="6"/>
      <c r="N76" s="5">
        <v>857.64</v>
      </c>
      <c r="O76" s="6"/>
      <c r="P76" s="5">
        <v>857.64</v>
      </c>
      <c r="Q76" s="6"/>
      <c r="R76" s="5">
        <v>857.64</v>
      </c>
      <c r="S76" s="6"/>
      <c r="T76" s="5">
        <v>857.64</v>
      </c>
      <c r="U76" s="6"/>
      <c r="V76" s="5">
        <v>857.64</v>
      </c>
      <c r="W76" s="6"/>
      <c r="X76" s="5">
        <v>857.64</v>
      </c>
      <c r="Y76" s="6"/>
      <c r="Z76" s="5">
        <v>857.64</v>
      </c>
      <c r="AA76" s="6"/>
      <c r="AB76" s="5">
        <v>857.64</v>
      </c>
      <c r="AC76" s="6"/>
      <c r="AD76" s="5">
        <v>857.64</v>
      </c>
      <c r="AE76" s="6"/>
      <c r="AF76" s="5">
        <f t="shared" si="3"/>
        <v>10291.67</v>
      </c>
    </row>
    <row r="77" spans="6:32" ht="15">
      <c r="F77" s="2" t="s">
        <v>83</v>
      </c>
      <c r="H77" s="5">
        <v>428.81</v>
      </c>
      <c r="I77" s="6"/>
      <c r="J77" s="5">
        <v>428.82</v>
      </c>
      <c r="K77" s="6"/>
      <c r="L77" s="5">
        <v>428.82</v>
      </c>
      <c r="M77" s="6"/>
      <c r="N77" s="5">
        <v>428.82</v>
      </c>
      <c r="O77" s="6"/>
      <c r="P77" s="5">
        <v>428.82</v>
      </c>
      <c r="Q77" s="6"/>
      <c r="R77" s="5">
        <v>428.82</v>
      </c>
      <c r="S77" s="6"/>
      <c r="T77" s="5">
        <v>428.82</v>
      </c>
      <c r="U77" s="6"/>
      <c r="V77" s="5">
        <v>428.82</v>
      </c>
      <c r="W77" s="6"/>
      <c r="X77" s="5">
        <v>428.82</v>
      </c>
      <c r="Y77" s="6"/>
      <c r="Z77" s="5">
        <v>428.82</v>
      </c>
      <c r="AA77" s="6"/>
      <c r="AB77" s="5">
        <v>428.82</v>
      </c>
      <c r="AC77" s="6"/>
      <c r="AD77" s="5">
        <v>428.82</v>
      </c>
      <c r="AE77" s="6"/>
      <c r="AF77" s="5">
        <f t="shared" si="3"/>
        <v>5145.83</v>
      </c>
    </row>
    <row r="78" spans="6:32" ht="15">
      <c r="F78" s="2" t="s">
        <v>84</v>
      </c>
      <c r="H78" s="5">
        <v>833.37</v>
      </c>
      <c r="I78" s="6"/>
      <c r="J78" s="5">
        <v>833.33</v>
      </c>
      <c r="K78" s="6"/>
      <c r="L78" s="5">
        <v>833.33</v>
      </c>
      <c r="M78" s="6"/>
      <c r="N78" s="5">
        <v>833.33</v>
      </c>
      <c r="O78" s="6"/>
      <c r="P78" s="5">
        <v>833.33</v>
      </c>
      <c r="Q78" s="6"/>
      <c r="R78" s="5">
        <v>833.33</v>
      </c>
      <c r="S78" s="6"/>
      <c r="T78" s="5">
        <v>833.33</v>
      </c>
      <c r="U78" s="6"/>
      <c r="V78" s="5">
        <v>833.33</v>
      </c>
      <c r="W78" s="6"/>
      <c r="X78" s="5">
        <v>833.33</v>
      </c>
      <c r="Y78" s="6"/>
      <c r="Z78" s="5">
        <v>833.33</v>
      </c>
      <c r="AA78" s="6"/>
      <c r="AB78" s="5">
        <v>833.33</v>
      </c>
      <c r="AC78" s="6"/>
      <c r="AD78" s="5">
        <v>833.33</v>
      </c>
      <c r="AE78" s="6"/>
      <c r="AF78" s="5">
        <f t="shared" si="3"/>
        <v>10000</v>
      </c>
    </row>
    <row r="79" spans="6:32" ht="15">
      <c r="F79" s="2" t="s">
        <v>85</v>
      </c>
      <c r="H79" s="5">
        <v>416.63</v>
      </c>
      <c r="I79" s="6"/>
      <c r="J79" s="5">
        <v>416.67</v>
      </c>
      <c r="K79" s="6"/>
      <c r="L79" s="5">
        <v>416.67</v>
      </c>
      <c r="M79" s="6"/>
      <c r="N79" s="5">
        <v>416.67</v>
      </c>
      <c r="O79" s="6"/>
      <c r="P79" s="5">
        <v>416.67</v>
      </c>
      <c r="Q79" s="6"/>
      <c r="R79" s="5">
        <v>416.67</v>
      </c>
      <c r="S79" s="6"/>
      <c r="T79" s="5">
        <v>416.67</v>
      </c>
      <c r="U79" s="6"/>
      <c r="V79" s="5">
        <v>416.67</v>
      </c>
      <c r="W79" s="6"/>
      <c r="X79" s="5">
        <v>416.67</v>
      </c>
      <c r="Y79" s="6"/>
      <c r="Z79" s="5">
        <v>416.67</v>
      </c>
      <c r="AA79" s="6"/>
      <c r="AB79" s="5">
        <v>416.67</v>
      </c>
      <c r="AC79" s="6"/>
      <c r="AD79" s="5">
        <v>416.67</v>
      </c>
      <c r="AE79" s="6"/>
      <c r="AF79" s="5">
        <f t="shared" si="3"/>
        <v>5000</v>
      </c>
    </row>
    <row r="80" spans="6:32" ht="15">
      <c r="F80" s="2" t="s">
        <v>86</v>
      </c>
      <c r="H80" s="5">
        <v>1715.25</v>
      </c>
      <c r="I80" s="6"/>
      <c r="J80" s="5">
        <v>1715.28</v>
      </c>
      <c r="K80" s="6"/>
      <c r="L80" s="5">
        <v>1715.28</v>
      </c>
      <c r="M80" s="6"/>
      <c r="N80" s="5">
        <v>1715.28</v>
      </c>
      <c r="O80" s="6"/>
      <c r="P80" s="5">
        <v>1715.28</v>
      </c>
      <c r="Q80" s="6"/>
      <c r="R80" s="5">
        <v>1715.28</v>
      </c>
      <c r="S80" s="6"/>
      <c r="T80" s="5">
        <v>1715.28</v>
      </c>
      <c r="U80" s="6"/>
      <c r="V80" s="5">
        <v>1715.28</v>
      </c>
      <c r="W80" s="6"/>
      <c r="X80" s="5">
        <v>1715.28</v>
      </c>
      <c r="Y80" s="6"/>
      <c r="Z80" s="5">
        <v>1715.28</v>
      </c>
      <c r="AA80" s="6"/>
      <c r="AB80" s="5">
        <v>1715.28</v>
      </c>
      <c r="AC80" s="6"/>
      <c r="AD80" s="5">
        <v>1715.28</v>
      </c>
      <c r="AE80" s="6"/>
      <c r="AF80" s="5">
        <f t="shared" si="3"/>
        <v>20583.33</v>
      </c>
    </row>
    <row r="81" spans="6:32" ht="15.75" thickBot="1">
      <c r="F81" s="2" t="s">
        <v>87</v>
      </c>
      <c r="H81" s="7">
        <v>857.74</v>
      </c>
      <c r="I81" s="6"/>
      <c r="J81" s="7">
        <v>857.63</v>
      </c>
      <c r="K81" s="6"/>
      <c r="L81" s="7">
        <v>857.63</v>
      </c>
      <c r="M81" s="6"/>
      <c r="N81" s="7">
        <v>857.63</v>
      </c>
      <c r="O81" s="6"/>
      <c r="P81" s="7">
        <v>857.63</v>
      </c>
      <c r="Q81" s="6"/>
      <c r="R81" s="7">
        <v>857.63</v>
      </c>
      <c r="S81" s="6"/>
      <c r="T81" s="7">
        <v>857.63</v>
      </c>
      <c r="U81" s="6"/>
      <c r="V81" s="7">
        <v>857.63</v>
      </c>
      <c r="W81" s="6"/>
      <c r="X81" s="7">
        <v>857.63</v>
      </c>
      <c r="Y81" s="6"/>
      <c r="Z81" s="7">
        <v>857.63</v>
      </c>
      <c r="AA81" s="6"/>
      <c r="AB81" s="7">
        <v>857.63</v>
      </c>
      <c r="AC81" s="6"/>
      <c r="AD81" s="7">
        <v>857.63</v>
      </c>
      <c r="AE81" s="6"/>
      <c r="AF81" s="7">
        <f t="shared" si="3"/>
        <v>10291.67</v>
      </c>
    </row>
    <row r="82" spans="5:32" ht="15">
      <c r="E82" s="2" t="s">
        <v>88</v>
      </c>
      <c r="H82" s="5">
        <f>ROUND(SUM(H73:H81),5)</f>
        <v>6359.43</v>
      </c>
      <c r="I82" s="6"/>
      <c r="J82" s="5">
        <f>ROUND(SUM(J73:J81),5)</f>
        <v>6359.37</v>
      </c>
      <c r="K82" s="6"/>
      <c r="L82" s="5">
        <f>ROUND(SUM(L73:L81),5)</f>
        <v>6359.37</v>
      </c>
      <c r="M82" s="6"/>
      <c r="N82" s="5">
        <f>ROUND(SUM(N73:N81),5)</f>
        <v>6359.37</v>
      </c>
      <c r="O82" s="6"/>
      <c r="P82" s="5">
        <f>ROUND(SUM(P73:P81),5)</f>
        <v>6359.37</v>
      </c>
      <c r="Q82" s="6"/>
      <c r="R82" s="5">
        <f>ROUND(SUM(R73:R81),5)</f>
        <v>6359.37</v>
      </c>
      <c r="S82" s="6"/>
      <c r="T82" s="5">
        <f>ROUND(SUM(T73:T81),5)</f>
        <v>6359.37</v>
      </c>
      <c r="U82" s="6"/>
      <c r="V82" s="5">
        <f>ROUND(SUM(V73:V81),5)</f>
        <v>6359.37</v>
      </c>
      <c r="W82" s="6"/>
      <c r="X82" s="5">
        <f>ROUND(SUM(X73:X81),5)</f>
        <v>6359.37</v>
      </c>
      <c r="Y82" s="6"/>
      <c r="Z82" s="5">
        <f>ROUND(SUM(Z73:Z81),5)</f>
        <v>6359.37</v>
      </c>
      <c r="AA82" s="6"/>
      <c r="AB82" s="5">
        <f>ROUND(SUM(AB73:AB81),5)</f>
        <v>6359.37</v>
      </c>
      <c r="AC82" s="6"/>
      <c r="AD82" s="5">
        <f>ROUND(SUM(AD73:AD81),5)</f>
        <v>6359.37</v>
      </c>
      <c r="AE82" s="6"/>
      <c r="AF82" s="5">
        <f t="shared" si="3"/>
        <v>76312.5</v>
      </c>
    </row>
    <row r="83" spans="5:32" ht="30" customHeight="1">
      <c r="E83" s="2" t="s">
        <v>89</v>
      </c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  <c r="T83" s="5"/>
      <c r="U83" s="6"/>
      <c r="V83" s="5"/>
      <c r="W83" s="6"/>
      <c r="X83" s="5"/>
      <c r="Y83" s="6"/>
      <c r="Z83" s="5"/>
      <c r="AA83" s="6"/>
      <c r="AB83" s="5"/>
      <c r="AC83" s="6"/>
      <c r="AD83" s="5"/>
      <c r="AE83" s="6"/>
      <c r="AF83" s="5"/>
    </row>
    <row r="84" spans="6:32" ht="15">
      <c r="F84" s="2" t="s">
        <v>90</v>
      </c>
      <c r="H84" s="5">
        <v>15008.58</v>
      </c>
      <c r="I84" s="6"/>
      <c r="J84" s="5">
        <v>15008.69</v>
      </c>
      <c r="K84" s="6"/>
      <c r="L84" s="5">
        <v>15008.69</v>
      </c>
      <c r="M84" s="6"/>
      <c r="N84" s="5">
        <v>15008.69</v>
      </c>
      <c r="O84" s="6"/>
      <c r="P84" s="5">
        <v>15008.69</v>
      </c>
      <c r="Q84" s="6"/>
      <c r="R84" s="5">
        <v>15008.69</v>
      </c>
      <c r="S84" s="6"/>
      <c r="T84" s="5">
        <v>15008.69</v>
      </c>
      <c r="U84" s="6"/>
      <c r="V84" s="5">
        <v>15008.69</v>
      </c>
      <c r="W84" s="6"/>
      <c r="X84" s="5">
        <v>15008.69</v>
      </c>
      <c r="Y84" s="6"/>
      <c r="Z84" s="5">
        <v>15008.69</v>
      </c>
      <c r="AA84" s="6"/>
      <c r="AB84" s="5">
        <v>15008.69</v>
      </c>
      <c r="AC84" s="6"/>
      <c r="AD84" s="5">
        <v>15008.69</v>
      </c>
      <c r="AE84" s="6"/>
      <c r="AF84" s="5">
        <f aca="true" t="shared" si="4" ref="AF84:AF124">ROUND(SUM(H84:AD84),5)</f>
        <v>180104.17</v>
      </c>
    </row>
    <row r="85" spans="6:32" ht="15">
      <c r="F85" s="2" t="s">
        <v>91</v>
      </c>
      <c r="H85" s="5">
        <v>514.62</v>
      </c>
      <c r="I85" s="6"/>
      <c r="J85" s="5">
        <v>514.58</v>
      </c>
      <c r="K85" s="6"/>
      <c r="L85" s="5">
        <v>514.58</v>
      </c>
      <c r="M85" s="6"/>
      <c r="N85" s="5">
        <v>514.58</v>
      </c>
      <c r="O85" s="6"/>
      <c r="P85" s="5">
        <v>514.58</v>
      </c>
      <c r="Q85" s="6"/>
      <c r="R85" s="5">
        <v>514.58</v>
      </c>
      <c r="S85" s="6"/>
      <c r="T85" s="5">
        <v>514.58</v>
      </c>
      <c r="U85" s="6"/>
      <c r="V85" s="5">
        <v>514.58</v>
      </c>
      <c r="W85" s="6"/>
      <c r="X85" s="5">
        <v>514.58</v>
      </c>
      <c r="Y85" s="6"/>
      <c r="Z85" s="5">
        <v>514.58</v>
      </c>
      <c r="AA85" s="6"/>
      <c r="AB85" s="5">
        <v>514.58</v>
      </c>
      <c r="AC85" s="6"/>
      <c r="AD85" s="5">
        <v>514.58</v>
      </c>
      <c r="AE85" s="6"/>
      <c r="AF85" s="5">
        <f t="shared" si="4"/>
        <v>6175</v>
      </c>
    </row>
    <row r="86" spans="6:32" ht="15">
      <c r="F86" s="2" t="s">
        <v>92</v>
      </c>
      <c r="H86" s="5">
        <v>2572.88</v>
      </c>
      <c r="I86" s="6"/>
      <c r="J86" s="5">
        <v>2572.92</v>
      </c>
      <c r="K86" s="6"/>
      <c r="L86" s="5">
        <v>2572.92</v>
      </c>
      <c r="M86" s="6"/>
      <c r="N86" s="5">
        <v>2572.92</v>
      </c>
      <c r="O86" s="6"/>
      <c r="P86" s="5">
        <v>2572.92</v>
      </c>
      <c r="Q86" s="6"/>
      <c r="R86" s="5">
        <v>2572.92</v>
      </c>
      <c r="S86" s="6"/>
      <c r="T86" s="5">
        <v>2572.92</v>
      </c>
      <c r="U86" s="6"/>
      <c r="V86" s="5">
        <v>2572.92</v>
      </c>
      <c r="W86" s="6"/>
      <c r="X86" s="5">
        <v>2572.92</v>
      </c>
      <c r="Y86" s="6"/>
      <c r="Z86" s="5">
        <v>2572.92</v>
      </c>
      <c r="AA86" s="6"/>
      <c r="AB86" s="5">
        <v>2572.92</v>
      </c>
      <c r="AC86" s="6"/>
      <c r="AD86" s="5">
        <v>2572.92</v>
      </c>
      <c r="AE86" s="6"/>
      <c r="AF86" s="5">
        <f t="shared" si="4"/>
        <v>30875</v>
      </c>
    </row>
    <row r="87" spans="6:32" ht="15">
      <c r="F87" s="2" t="s">
        <v>93</v>
      </c>
      <c r="H87" s="5">
        <v>1029.13</v>
      </c>
      <c r="I87" s="6"/>
      <c r="J87" s="5">
        <v>1029.17</v>
      </c>
      <c r="K87" s="6"/>
      <c r="L87" s="5">
        <v>1029.17</v>
      </c>
      <c r="M87" s="6"/>
      <c r="N87" s="5">
        <v>1029.17</v>
      </c>
      <c r="O87" s="6"/>
      <c r="P87" s="5">
        <v>1029.17</v>
      </c>
      <c r="Q87" s="6"/>
      <c r="R87" s="5">
        <v>1029.17</v>
      </c>
      <c r="S87" s="6"/>
      <c r="T87" s="5">
        <v>1029.17</v>
      </c>
      <c r="U87" s="6"/>
      <c r="V87" s="5">
        <v>1029.17</v>
      </c>
      <c r="W87" s="6"/>
      <c r="X87" s="5">
        <v>1029.17</v>
      </c>
      <c r="Y87" s="6"/>
      <c r="Z87" s="5">
        <v>1029.17</v>
      </c>
      <c r="AA87" s="6"/>
      <c r="AB87" s="5">
        <v>1029.17</v>
      </c>
      <c r="AC87" s="6"/>
      <c r="AD87" s="5">
        <v>1029.17</v>
      </c>
      <c r="AE87" s="6"/>
      <c r="AF87" s="5">
        <f t="shared" si="4"/>
        <v>12350</v>
      </c>
    </row>
    <row r="88" spans="6:32" ht="15">
      <c r="F88" s="2" t="s">
        <v>94</v>
      </c>
      <c r="H88" s="5">
        <v>411.63</v>
      </c>
      <c r="I88" s="6"/>
      <c r="J88" s="5">
        <v>411.67</v>
      </c>
      <c r="K88" s="6"/>
      <c r="L88" s="5">
        <v>411.67</v>
      </c>
      <c r="M88" s="6"/>
      <c r="N88" s="5">
        <v>411.67</v>
      </c>
      <c r="O88" s="6"/>
      <c r="P88" s="5">
        <v>411.67</v>
      </c>
      <c r="Q88" s="6"/>
      <c r="R88" s="5">
        <v>411.67</v>
      </c>
      <c r="S88" s="6"/>
      <c r="T88" s="5">
        <v>411.67</v>
      </c>
      <c r="U88" s="6"/>
      <c r="V88" s="5">
        <v>411.67</v>
      </c>
      <c r="W88" s="6"/>
      <c r="X88" s="5">
        <v>411.67</v>
      </c>
      <c r="Y88" s="6"/>
      <c r="Z88" s="5">
        <v>411.67</v>
      </c>
      <c r="AA88" s="6"/>
      <c r="AB88" s="5">
        <v>411.67</v>
      </c>
      <c r="AC88" s="6"/>
      <c r="AD88" s="5">
        <v>411.67</v>
      </c>
      <c r="AE88" s="6"/>
      <c r="AF88" s="5">
        <f t="shared" si="4"/>
        <v>4940</v>
      </c>
    </row>
    <row r="89" spans="6:32" ht="15">
      <c r="F89" s="2" t="s">
        <v>95</v>
      </c>
      <c r="H89" s="5">
        <v>411.63</v>
      </c>
      <c r="I89" s="6"/>
      <c r="J89" s="5">
        <v>411.67</v>
      </c>
      <c r="K89" s="6"/>
      <c r="L89" s="5">
        <v>411.67</v>
      </c>
      <c r="M89" s="6"/>
      <c r="N89" s="5">
        <v>411.67</v>
      </c>
      <c r="O89" s="6"/>
      <c r="P89" s="5">
        <v>411.67</v>
      </c>
      <c r="Q89" s="6"/>
      <c r="R89" s="5">
        <v>411.67</v>
      </c>
      <c r="S89" s="6"/>
      <c r="T89" s="5">
        <v>411.67</v>
      </c>
      <c r="U89" s="6"/>
      <c r="V89" s="5">
        <v>411.67</v>
      </c>
      <c r="W89" s="6"/>
      <c r="X89" s="5">
        <v>411.67</v>
      </c>
      <c r="Y89" s="6"/>
      <c r="Z89" s="5">
        <v>411.67</v>
      </c>
      <c r="AA89" s="6"/>
      <c r="AB89" s="5">
        <v>411.67</v>
      </c>
      <c r="AC89" s="6"/>
      <c r="AD89" s="5">
        <v>411.67</v>
      </c>
      <c r="AE89" s="6"/>
      <c r="AF89" s="5">
        <f t="shared" si="4"/>
        <v>4940</v>
      </c>
    </row>
    <row r="90" spans="6:32" ht="15">
      <c r="F90" s="2" t="s">
        <v>96</v>
      </c>
      <c r="H90" s="5">
        <v>411.63</v>
      </c>
      <c r="I90" s="6"/>
      <c r="J90" s="5">
        <v>411.67</v>
      </c>
      <c r="K90" s="6"/>
      <c r="L90" s="5">
        <v>411.67</v>
      </c>
      <c r="M90" s="6"/>
      <c r="N90" s="5">
        <v>411.67</v>
      </c>
      <c r="O90" s="6"/>
      <c r="P90" s="5">
        <v>411.67</v>
      </c>
      <c r="Q90" s="6"/>
      <c r="R90" s="5">
        <v>411.67</v>
      </c>
      <c r="S90" s="6"/>
      <c r="T90" s="5">
        <v>411.67</v>
      </c>
      <c r="U90" s="6"/>
      <c r="V90" s="5">
        <v>411.67</v>
      </c>
      <c r="W90" s="6"/>
      <c r="X90" s="5">
        <v>411.67</v>
      </c>
      <c r="Y90" s="6"/>
      <c r="Z90" s="5">
        <v>411.67</v>
      </c>
      <c r="AA90" s="6"/>
      <c r="AB90" s="5">
        <v>411.67</v>
      </c>
      <c r="AC90" s="6"/>
      <c r="AD90" s="5">
        <v>411.67</v>
      </c>
      <c r="AE90" s="6"/>
      <c r="AF90" s="5">
        <f t="shared" si="4"/>
        <v>4940</v>
      </c>
    </row>
    <row r="91" spans="6:32" ht="15">
      <c r="F91" s="2" t="s">
        <v>97</v>
      </c>
      <c r="H91" s="5">
        <v>411.63</v>
      </c>
      <c r="I91" s="6"/>
      <c r="J91" s="5">
        <v>411.67</v>
      </c>
      <c r="K91" s="6"/>
      <c r="L91" s="5">
        <v>411.67</v>
      </c>
      <c r="M91" s="6"/>
      <c r="N91" s="5">
        <v>411.67</v>
      </c>
      <c r="O91" s="6"/>
      <c r="P91" s="5">
        <v>411.67</v>
      </c>
      <c r="Q91" s="6"/>
      <c r="R91" s="5">
        <v>411.67</v>
      </c>
      <c r="S91" s="6"/>
      <c r="T91" s="5">
        <v>411.67</v>
      </c>
      <c r="U91" s="6"/>
      <c r="V91" s="5">
        <v>411.67</v>
      </c>
      <c r="W91" s="6"/>
      <c r="X91" s="5">
        <v>411.67</v>
      </c>
      <c r="Y91" s="6"/>
      <c r="Z91" s="5">
        <v>411.67</v>
      </c>
      <c r="AA91" s="6"/>
      <c r="AB91" s="5">
        <v>411.67</v>
      </c>
      <c r="AC91" s="6"/>
      <c r="AD91" s="5">
        <v>411.67</v>
      </c>
      <c r="AE91" s="6"/>
      <c r="AF91" s="5">
        <f t="shared" si="4"/>
        <v>4940</v>
      </c>
    </row>
    <row r="92" spans="6:32" ht="15">
      <c r="F92" s="2" t="s">
        <v>98</v>
      </c>
      <c r="H92" s="5">
        <v>360.19</v>
      </c>
      <c r="I92" s="6"/>
      <c r="J92" s="5">
        <v>360.21</v>
      </c>
      <c r="K92" s="6"/>
      <c r="L92" s="5">
        <v>360.21</v>
      </c>
      <c r="M92" s="6"/>
      <c r="N92" s="5">
        <v>360.21</v>
      </c>
      <c r="O92" s="6"/>
      <c r="P92" s="5">
        <v>360.21</v>
      </c>
      <c r="Q92" s="6"/>
      <c r="R92" s="5">
        <v>360.21</v>
      </c>
      <c r="S92" s="6"/>
      <c r="T92" s="5">
        <v>360.21</v>
      </c>
      <c r="U92" s="6"/>
      <c r="V92" s="5">
        <v>360.21</v>
      </c>
      <c r="W92" s="6"/>
      <c r="X92" s="5">
        <v>360.21</v>
      </c>
      <c r="Y92" s="6"/>
      <c r="Z92" s="5">
        <v>360.21</v>
      </c>
      <c r="AA92" s="6"/>
      <c r="AB92" s="5">
        <v>360.21</v>
      </c>
      <c r="AC92" s="6"/>
      <c r="AD92" s="5">
        <v>360.21</v>
      </c>
      <c r="AE92" s="6"/>
      <c r="AF92" s="5">
        <f t="shared" si="4"/>
        <v>4322.5</v>
      </c>
    </row>
    <row r="93" spans="6:32" ht="15">
      <c r="F93" s="2" t="s">
        <v>99</v>
      </c>
      <c r="H93" s="5">
        <v>308.75</v>
      </c>
      <c r="I93" s="6"/>
      <c r="J93" s="5">
        <v>308.75</v>
      </c>
      <c r="K93" s="6"/>
      <c r="L93" s="5">
        <v>308.75</v>
      </c>
      <c r="M93" s="6"/>
      <c r="N93" s="5">
        <v>308.75</v>
      </c>
      <c r="O93" s="6"/>
      <c r="P93" s="5">
        <v>308.75</v>
      </c>
      <c r="Q93" s="6"/>
      <c r="R93" s="5">
        <v>308.75</v>
      </c>
      <c r="S93" s="6"/>
      <c r="T93" s="5">
        <v>308.75</v>
      </c>
      <c r="U93" s="6"/>
      <c r="V93" s="5">
        <v>308.75</v>
      </c>
      <c r="W93" s="6"/>
      <c r="X93" s="5">
        <v>308.75</v>
      </c>
      <c r="Y93" s="6"/>
      <c r="Z93" s="5">
        <v>308.75</v>
      </c>
      <c r="AA93" s="6"/>
      <c r="AB93" s="5">
        <v>308.75</v>
      </c>
      <c r="AC93" s="6"/>
      <c r="AD93" s="5">
        <v>308.75</v>
      </c>
      <c r="AE93" s="6"/>
      <c r="AF93" s="5">
        <f t="shared" si="4"/>
        <v>3705</v>
      </c>
    </row>
    <row r="94" spans="6:32" ht="15">
      <c r="F94" s="2" t="s">
        <v>100</v>
      </c>
      <c r="H94" s="5">
        <v>308.75</v>
      </c>
      <c r="I94" s="6"/>
      <c r="J94" s="5">
        <v>308.75</v>
      </c>
      <c r="K94" s="6"/>
      <c r="L94" s="5">
        <v>308.75</v>
      </c>
      <c r="M94" s="6"/>
      <c r="N94" s="5">
        <v>308.75</v>
      </c>
      <c r="O94" s="6"/>
      <c r="P94" s="5">
        <v>308.75</v>
      </c>
      <c r="Q94" s="6"/>
      <c r="R94" s="5">
        <v>308.75</v>
      </c>
      <c r="S94" s="6"/>
      <c r="T94" s="5">
        <v>308.75</v>
      </c>
      <c r="U94" s="6"/>
      <c r="V94" s="5">
        <v>308.75</v>
      </c>
      <c r="W94" s="6"/>
      <c r="X94" s="5">
        <v>308.75</v>
      </c>
      <c r="Y94" s="6"/>
      <c r="Z94" s="5">
        <v>308.75</v>
      </c>
      <c r="AA94" s="6"/>
      <c r="AB94" s="5">
        <v>308.75</v>
      </c>
      <c r="AC94" s="6"/>
      <c r="AD94" s="5">
        <v>308.75</v>
      </c>
      <c r="AE94" s="6"/>
      <c r="AF94" s="5">
        <f t="shared" si="4"/>
        <v>3705</v>
      </c>
    </row>
    <row r="95" spans="6:32" ht="15">
      <c r="F95" s="2" t="s">
        <v>101</v>
      </c>
      <c r="H95" s="5">
        <v>308.75</v>
      </c>
      <c r="I95" s="6"/>
      <c r="J95" s="5">
        <v>308.75</v>
      </c>
      <c r="K95" s="6"/>
      <c r="L95" s="5">
        <v>308.75</v>
      </c>
      <c r="M95" s="6"/>
      <c r="N95" s="5">
        <v>308.75</v>
      </c>
      <c r="O95" s="6"/>
      <c r="P95" s="5">
        <v>308.75</v>
      </c>
      <c r="Q95" s="6"/>
      <c r="R95" s="5">
        <v>308.75</v>
      </c>
      <c r="S95" s="6"/>
      <c r="T95" s="5">
        <v>308.75</v>
      </c>
      <c r="U95" s="6"/>
      <c r="V95" s="5">
        <v>308.75</v>
      </c>
      <c r="W95" s="6"/>
      <c r="X95" s="5">
        <v>308.75</v>
      </c>
      <c r="Y95" s="6"/>
      <c r="Z95" s="5">
        <v>308.75</v>
      </c>
      <c r="AA95" s="6"/>
      <c r="AB95" s="5">
        <v>308.75</v>
      </c>
      <c r="AC95" s="6"/>
      <c r="AD95" s="5">
        <v>308.75</v>
      </c>
      <c r="AE95" s="6"/>
      <c r="AF95" s="5">
        <f t="shared" si="4"/>
        <v>3705</v>
      </c>
    </row>
    <row r="96" spans="6:32" ht="15">
      <c r="F96" s="2" t="s">
        <v>102</v>
      </c>
      <c r="H96" s="5">
        <v>1543.75</v>
      </c>
      <c r="I96" s="6"/>
      <c r="J96" s="5">
        <v>1543.75</v>
      </c>
      <c r="K96" s="6"/>
      <c r="L96" s="5">
        <v>1543.75</v>
      </c>
      <c r="M96" s="6"/>
      <c r="N96" s="5">
        <v>1543.75</v>
      </c>
      <c r="O96" s="6"/>
      <c r="P96" s="5">
        <v>1543.75</v>
      </c>
      <c r="Q96" s="6"/>
      <c r="R96" s="5">
        <v>1543.75</v>
      </c>
      <c r="S96" s="6"/>
      <c r="T96" s="5">
        <v>1543.75</v>
      </c>
      <c r="U96" s="6"/>
      <c r="V96" s="5">
        <v>1543.75</v>
      </c>
      <c r="W96" s="6"/>
      <c r="X96" s="5">
        <v>1543.75</v>
      </c>
      <c r="Y96" s="6"/>
      <c r="Z96" s="5">
        <v>1543.75</v>
      </c>
      <c r="AA96" s="6"/>
      <c r="AB96" s="5">
        <v>1543.75</v>
      </c>
      <c r="AC96" s="6"/>
      <c r="AD96" s="5">
        <v>1543.75</v>
      </c>
      <c r="AE96" s="6"/>
      <c r="AF96" s="5">
        <f t="shared" si="4"/>
        <v>18525</v>
      </c>
    </row>
    <row r="97" spans="6:32" ht="15">
      <c r="F97" s="2" t="s">
        <v>103</v>
      </c>
      <c r="H97" s="5">
        <v>771.82</v>
      </c>
      <c r="I97" s="6"/>
      <c r="J97" s="5">
        <v>771.88</v>
      </c>
      <c r="K97" s="6"/>
      <c r="L97" s="5">
        <v>771.88</v>
      </c>
      <c r="M97" s="6"/>
      <c r="N97" s="5">
        <v>771.88</v>
      </c>
      <c r="O97" s="6"/>
      <c r="P97" s="5">
        <v>771.88</v>
      </c>
      <c r="Q97" s="6"/>
      <c r="R97" s="5">
        <v>771.88</v>
      </c>
      <c r="S97" s="6"/>
      <c r="T97" s="5">
        <v>771.88</v>
      </c>
      <c r="U97" s="6"/>
      <c r="V97" s="5">
        <v>771.88</v>
      </c>
      <c r="W97" s="6"/>
      <c r="X97" s="5">
        <v>771.88</v>
      </c>
      <c r="Y97" s="6"/>
      <c r="Z97" s="5">
        <v>771.88</v>
      </c>
      <c r="AA97" s="6"/>
      <c r="AB97" s="5">
        <v>771.88</v>
      </c>
      <c r="AC97" s="6"/>
      <c r="AD97" s="5">
        <v>771.88</v>
      </c>
      <c r="AE97" s="6"/>
      <c r="AF97" s="5">
        <f t="shared" si="4"/>
        <v>9262.5</v>
      </c>
    </row>
    <row r="98" spans="6:32" ht="15">
      <c r="F98" s="2" t="s">
        <v>104</v>
      </c>
      <c r="H98" s="5">
        <v>514.62</v>
      </c>
      <c r="I98" s="6"/>
      <c r="J98" s="5">
        <v>514.58</v>
      </c>
      <c r="K98" s="6"/>
      <c r="L98" s="5">
        <v>514.58</v>
      </c>
      <c r="M98" s="6"/>
      <c r="N98" s="5">
        <v>514.58</v>
      </c>
      <c r="O98" s="6"/>
      <c r="P98" s="5">
        <v>514.58</v>
      </c>
      <c r="Q98" s="6"/>
      <c r="R98" s="5">
        <v>514.58</v>
      </c>
      <c r="S98" s="6"/>
      <c r="T98" s="5">
        <v>514.58</v>
      </c>
      <c r="U98" s="6"/>
      <c r="V98" s="5">
        <v>514.58</v>
      </c>
      <c r="W98" s="6"/>
      <c r="X98" s="5">
        <v>514.58</v>
      </c>
      <c r="Y98" s="6"/>
      <c r="Z98" s="5">
        <v>514.58</v>
      </c>
      <c r="AA98" s="6"/>
      <c r="AB98" s="5">
        <v>514.58</v>
      </c>
      <c r="AC98" s="6"/>
      <c r="AD98" s="5">
        <v>514.58</v>
      </c>
      <c r="AE98" s="6"/>
      <c r="AF98" s="5">
        <f t="shared" si="4"/>
        <v>6175</v>
      </c>
    </row>
    <row r="99" spans="6:32" ht="15">
      <c r="F99" s="2" t="s">
        <v>105</v>
      </c>
      <c r="H99" s="5">
        <v>411.63</v>
      </c>
      <c r="I99" s="6"/>
      <c r="J99" s="5">
        <v>411.67</v>
      </c>
      <c r="K99" s="6"/>
      <c r="L99" s="5">
        <v>411.67</v>
      </c>
      <c r="M99" s="6"/>
      <c r="N99" s="5">
        <v>411.67</v>
      </c>
      <c r="O99" s="6"/>
      <c r="P99" s="5">
        <v>411.67</v>
      </c>
      <c r="Q99" s="6"/>
      <c r="R99" s="5">
        <v>411.67</v>
      </c>
      <c r="S99" s="6"/>
      <c r="T99" s="5">
        <v>411.67</v>
      </c>
      <c r="U99" s="6"/>
      <c r="V99" s="5">
        <v>411.67</v>
      </c>
      <c r="W99" s="6"/>
      <c r="X99" s="5">
        <v>411.67</v>
      </c>
      <c r="Y99" s="6"/>
      <c r="Z99" s="5">
        <v>411.67</v>
      </c>
      <c r="AA99" s="6"/>
      <c r="AB99" s="5">
        <v>411.67</v>
      </c>
      <c r="AC99" s="6"/>
      <c r="AD99" s="5">
        <v>411.67</v>
      </c>
      <c r="AE99" s="6"/>
      <c r="AF99" s="5">
        <f t="shared" si="4"/>
        <v>4940</v>
      </c>
    </row>
    <row r="100" spans="6:32" ht="15">
      <c r="F100" s="2" t="s">
        <v>106</v>
      </c>
      <c r="H100" s="5">
        <v>411.63</v>
      </c>
      <c r="I100" s="6"/>
      <c r="J100" s="5">
        <v>411.67</v>
      </c>
      <c r="K100" s="6"/>
      <c r="L100" s="5">
        <v>411.67</v>
      </c>
      <c r="M100" s="6"/>
      <c r="N100" s="5">
        <v>411.67</v>
      </c>
      <c r="O100" s="6"/>
      <c r="P100" s="5">
        <v>411.67</v>
      </c>
      <c r="Q100" s="6"/>
      <c r="R100" s="5">
        <v>411.67</v>
      </c>
      <c r="S100" s="6"/>
      <c r="T100" s="5">
        <v>411.67</v>
      </c>
      <c r="U100" s="6"/>
      <c r="V100" s="5">
        <v>411.67</v>
      </c>
      <c r="W100" s="6"/>
      <c r="X100" s="5">
        <v>411.67</v>
      </c>
      <c r="Y100" s="6"/>
      <c r="Z100" s="5">
        <v>411.67</v>
      </c>
      <c r="AA100" s="6"/>
      <c r="AB100" s="5">
        <v>411.67</v>
      </c>
      <c r="AC100" s="6"/>
      <c r="AD100" s="5">
        <v>411.67</v>
      </c>
      <c r="AE100" s="6"/>
      <c r="AF100" s="5">
        <f t="shared" si="4"/>
        <v>4940</v>
      </c>
    </row>
    <row r="101" spans="6:32" ht="15">
      <c r="F101" s="2" t="s">
        <v>107</v>
      </c>
      <c r="H101" s="5">
        <v>411.63</v>
      </c>
      <c r="I101" s="6"/>
      <c r="J101" s="5">
        <v>411.67</v>
      </c>
      <c r="K101" s="6"/>
      <c r="L101" s="5">
        <v>411.67</v>
      </c>
      <c r="M101" s="6"/>
      <c r="N101" s="5">
        <v>411.67</v>
      </c>
      <c r="O101" s="6"/>
      <c r="P101" s="5">
        <v>411.67</v>
      </c>
      <c r="Q101" s="6"/>
      <c r="R101" s="5">
        <v>411.67</v>
      </c>
      <c r="S101" s="6"/>
      <c r="T101" s="5">
        <v>411.67</v>
      </c>
      <c r="U101" s="6"/>
      <c r="V101" s="5">
        <v>411.67</v>
      </c>
      <c r="W101" s="6"/>
      <c r="X101" s="5">
        <v>411.67</v>
      </c>
      <c r="Y101" s="6"/>
      <c r="Z101" s="5">
        <v>411.67</v>
      </c>
      <c r="AA101" s="6"/>
      <c r="AB101" s="5">
        <v>411.67</v>
      </c>
      <c r="AC101" s="6"/>
      <c r="AD101" s="5">
        <v>411.67</v>
      </c>
      <c r="AE101" s="6"/>
      <c r="AF101" s="5">
        <f t="shared" si="4"/>
        <v>4940</v>
      </c>
    </row>
    <row r="102" spans="6:32" ht="15">
      <c r="F102" s="2" t="s">
        <v>108</v>
      </c>
      <c r="H102" s="5">
        <v>1235</v>
      </c>
      <c r="I102" s="6"/>
      <c r="J102" s="5">
        <v>1235</v>
      </c>
      <c r="K102" s="6"/>
      <c r="L102" s="5">
        <v>1235</v>
      </c>
      <c r="M102" s="6"/>
      <c r="N102" s="5">
        <v>1235</v>
      </c>
      <c r="O102" s="6"/>
      <c r="P102" s="5">
        <v>1235</v>
      </c>
      <c r="Q102" s="6"/>
      <c r="R102" s="5">
        <v>1235</v>
      </c>
      <c r="S102" s="6"/>
      <c r="T102" s="5">
        <v>1235</v>
      </c>
      <c r="U102" s="6"/>
      <c r="V102" s="5">
        <v>1235</v>
      </c>
      <c r="W102" s="6"/>
      <c r="X102" s="5">
        <v>1235</v>
      </c>
      <c r="Y102" s="6"/>
      <c r="Z102" s="5">
        <v>1235</v>
      </c>
      <c r="AA102" s="6"/>
      <c r="AB102" s="5">
        <v>1235</v>
      </c>
      <c r="AC102" s="6"/>
      <c r="AD102" s="5">
        <v>1235</v>
      </c>
      <c r="AE102" s="6"/>
      <c r="AF102" s="5">
        <f t="shared" si="4"/>
        <v>14820</v>
      </c>
    </row>
    <row r="103" spans="6:32" ht="15">
      <c r="F103" s="2" t="s">
        <v>109</v>
      </c>
      <c r="H103" s="5">
        <v>514.62</v>
      </c>
      <c r="I103" s="6"/>
      <c r="J103" s="5">
        <v>514.58</v>
      </c>
      <c r="K103" s="6"/>
      <c r="L103" s="5">
        <v>514.58</v>
      </c>
      <c r="M103" s="6"/>
      <c r="N103" s="5">
        <v>514.58</v>
      </c>
      <c r="O103" s="6"/>
      <c r="P103" s="5">
        <v>514.58</v>
      </c>
      <c r="Q103" s="6"/>
      <c r="R103" s="5">
        <v>514.58</v>
      </c>
      <c r="S103" s="6"/>
      <c r="T103" s="5">
        <v>514.58</v>
      </c>
      <c r="U103" s="6"/>
      <c r="V103" s="5">
        <v>514.58</v>
      </c>
      <c r="W103" s="6"/>
      <c r="X103" s="5">
        <v>514.58</v>
      </c>
      <c r="Y103" s="6"/>
      <c r="Z103" s="5">
        <v>514.58</v>
      </c>
      <c r="AA103" s="6"/>
      <c r="AB103" s="5">
        <v>514.58</v>
      </c>
      <c r="AC103" s="6"/>
      <c r="AD103" s="5">
        <v>514.58</v>
      </c>
      <c r="AE103" s="6"/>
      <c r="AF103" s="5">
        <f t="shared" si="4"/>
        <v>6175</v>
      </c>
    </row>
    <row r="104" spans="6:32" ht="15">
      <c r="F104" s="2" t="s">
        <v>110</v>
      </c>
      <c r="H104" s="5">
        <v>514.62</v>
      </c>
      <c r="I104" s="6"/>
      <c r="J104" s="5">
        <v>514.58</v>
      </c>
      <c r="K104" s="6"/>
      <c r="L104" s="5">
        <v>514.58</v>
      </c>
      <c r="M104" s="6"/>
      <c r="N104" s="5">
        <v>514.58</v>
      </c>
      <c r="O104" s="6"/>
      <c r="P104" s="5">
        <v>514.58</v>
      </c>
      <c r="Q104" s="6"/>
      <c r="R104" s="5">
        <v>514.58</v>
      </c>
      <c r="S104" s="6"/>
      <c r="T104" s="5">
        <v>514.58</v>
      </c>
      <c r="U104" s="6"/>
      <c r="V104" s="5">
        <v>514.58</v>
      </c>
      <c r="W104" s="6"/>
      <c r="X104" s="5">
        <v>514.58</v>
      </c>
      <c r="Y104" s="6"/>
      <c r="Z104" s="5">
        <v>514.58</v>
      </c>
      <c r="AA104" s="6"/>
      <c r="AB104" s="5">
        <v>514.58</v>
      </c>
      <c r="AC104" s="6"/>
      <c r="AD104" s="5">
        <v>514.58</v>
      </c>
      <c r="AE104" s="6"/>
      <c r="AF104" s="5">
        <f t="shared" si="4"/>
        <v>6175</v>
      </c>
    </row>
    <row r="105" spans="6:32" ht="15">
      <c r="F105" s="2" t="s">
        <v>111</v>
      </c>
      <c r="H105" s="5">
        <v>411.63</v>
      </c>
      <c r="I105" s="6"/>
      <c r="J105" s="5">
        <v>411.67</v>
      </c>
      <c r="K105" s="6"/>
      <c r="L105" s="5">
        <v>411.67</v>
      </c>
      <c r="M105" s="6"/>
      <c r="N105" s="5">
        <v>411.67</v>
      </c>
      <c r="O105" s="6"/>
      <c r="P105" s="5">
        <v>411.67</v>
      </c>
      <c r="Q105" s="6"/>
      <c r="R105" s="5">
        <v>411.67</v>
      </c>
      <c r="S105" s="6"/>
      <c r="T105" s="5">
        <v>411.67</v>
      </c>
      <c r="U105" s="6"/>
      <c r="V105" s="5">
        <v>411.67</v>
      </c>
      <c r="W105" s="6"/>
      <c r="X105" s="5">
        <v>411.67</v>
      </c>
      <c r="Y105" s="6"/>
      <c r="Z105" s="5">
        <v>411.67</v>
      </c>
      <c r="AA105" s="6"/>
      <c r="AB105" s="5">
        <v>411.67</v>
      </c>
      <c r="AC105" s="6"/>
      <c r="AD105" s="5">
        <v>411.67</v>
      </c>
      <c r="AE105" s="6"/>
      <c r="AF105" s="5">
        <f t="shared" si="4"/>
        <v>4940</v>
      </c>
    </row>
    <row r="106" spans="6:32" ht="15">
      <c r="F106" s="2" t="s">
        <v>112</v>
      </c>
      <c r="H106" s="5">
        <v>411.63</v>
      </c>
      <c r="I106" s="6"/>
      <c r="J106" s="5">
        <v>411.67</v>
      </c>
      <c r="K106" s="6"/>
      <c r="L106" s="5">
        <v>411.67</v>
      </c>
      <c r="M106" s="6"/>
      <c r="N106" s="5">
        <v>411.67</v>
      </c>
      <c r="O106" s="6"/>
      <c r="P106" s="5">
        <v>411.67</v>
      </c>
      <c r="Q106" s="6"/>
      <c r="R106" s="5">
        <v>411.67</v>
      </c>
      <c r="S106" s="6"/>
      <c r="T106" s="5">
        <v>411.67</v>
      </c>
      <c r="U106" s="6"/>
      <c r="V106" s="5">
        <v>411.67</v>
      </c>
      <c r="W106" s="6"/>
      <c r="X106" s="5">
        <v>411.67</v>
      </c>
      <c r="Y106" s="6"/>
      <c r="Z106" s="5">
        <v>411.67</v>
      </c>
      <c r="AA106" s="6"/>
      <c r="AB106" s="5">
        <v>411.67</v>
      </c>
      <c r="AC106" s="6"/>
      <c r="AD106" s="5">
        <v>411.67</v>
      </c>
      <c r="AE106" s="6"/>
      <c r="AF106" s="5">
        <f t="shared" si="4"/>
        <v>4940</v>
      </c>
    </row>
    <row r="107" spans="6:32" ht="15">
      <c r="F107" s="2" t="s">
        <v>113</v>
      </c>
      <c r="H107" s="5">
        <v>1543.75</v>
      </c>
      <c r="I107" s="6"/>
      <c r="J107" s="5">
        <v>1543.75</v>
      </c>
      <c r="K107" s="6"/>
      <c r="L107" s="5">
        <v>1543.75</v>
      </c>
      <c r="M107" s="6"/>
      <c r="N107" s="5">
        <v>1543.75</v>
      </c>
      <c r="O107" s="6"/>
      <c r="P107" s="5">
        <v>1543.75</v>
      </c>
      <c r="Q107" s="6"/>
      <c r="R107" s="5">
        <v>1543.75</v>
      </c>
      <c r="S107" s="6"/>
      <c r="T107" s="5">
        <v>1543.75</v>
      </c>
      <c r="U107" s="6"/>
      <c r="V107" s="5">
        <v>1543.75</v>
      </c>
      <c r="W107" s="6"/>
      <c r="X107" s="5">
        <v>1543.75</v>
      </c>
      <c r="Y107" s="6"/>
      <c r="Z107" s="5">
        <v>1543.75</v>
      </c>
      <c r="AA107" s="6"/>
      <c r="AB107" s="5">
        <v>1543.75</v>
      </c>
      <c r="AC107" s="6"/>
      <c r="AD107" s="5">
        <v>1543.75</v>
      </c>
      <c r="AE107" s="6"/>
      <c r="AF107" s="5">
        <f t="shared" si="4"/>
        <v>18525</v>
      </c>
    </row>
    <row r="108" spans="6:32" ht="15">
      <c r="F108" s="2" t="s">
        <v>114</v>
      </c>
      <c r="H108" s="5">
        <v>2572.88</v>
      </c>
      <c r="I108" s="6"/>
      <c r="J108" s="5">
        <v>2572.92</v>
      </c>
      <c r="K108" s="6"/>
      <c r="L108" s="5">
        <v>2572.92</v>
      </c>
      <c r="M108" s="6"/>
      <c r="N108" s="5">
        <v>2572.92</v>
      </c>
      <c r="O108" s="6"/>
      <c r="P108" s="5">
        <v>2572.92</v>
      </c>
      <c r="Q108" s="6"/>
      <c r="R108" s="5">
        <v>2572.92</v>
      </c>
      <c r="S108" s="6"/>
      <c r="T108" s="5">
        <v>2572.92</v>
      </c>
      <c r="U108" s="6"/>
      <c r="V108" s="5">
        <v>2572.92</v>
      </c>
      <c r="W108" s="6"/>
      <c r="X108" s="5">
        <v>2572.92</v>
      </c>
      <c r="Y108" s="6"/>
      <c r="Z108" s="5">
        <v>2572.92</v>
      </c>
      <c r="AA108" s="6"/>
      <c r="AB108" s="5">
        <v>2572.92</v>
      </c>
      <c r="AC108" s="6"/>
      <c r="AD108" s="5">
        <v>2572.92</v>
      </c>
      <c r="AE108" s="6"/>
      <c r="AF108" s="5">
        <f t="shared" si="4"/>
        <v>30875</v>
      </c>
    </row>
    <row r="109" spans="6:32" ht="15">
      <c r="F109" s="2" t="s">
        <v>115</v>
      </c>
      <c r="H109" s="5">
        <v>514.62</v>
      </c>
      <c r="I109" s="6"/>
      <c r="J109" s="5">
        <v>514.58</v>
      </c>
      <c r="K109" s="6"/>
      <c r="L109" s="5">
        <v>514.58</v>
      </c>
      <c r="M109" s="6"/>
      <c r="N109" s="5">
        <v>514.58</v>
      </c>
      <c r="O109" s="6"/>
      <c r="P109" s="5">
        <v>514.58</v>
      </c>
      <c r="Q109" s="6"/>
      <c r="R109" s="5">
        <v>514.58</v>
      </c>
      <c r="S109" s="6"/>
      <c r="T109" s="5">
        <v>514.58</v>
      </c>
      <c r="U109" s="6"/>
      <c r="V109" s="5">
        <v>514.58</v>
      </c>
      <c r="W109" s="6"/>
      <c r="X109" s="5">
        <v>514.58</v>
      </c>
      <c r="Y109" s="6"/>
      <c r="Z109" s="5">
        <v>514.58</v>
      </c>
      <c r="AA109" s="6"/>
      <c r="AB109" s="5">
        <v>514.58</v>
      </c>
      <c r="AC109" s="6"/>
      <c r="AD109" s="5">
        <v>514.58</v>
      </c>
      <c r="AE109" s="6"/>
      <c r="AF109" s="5">
        <f t="shared" si="4"/>
        <v>6175</v>
      </c>
    </row>
    <row r="110" spans="6:32" ht="15">
      <c r="F110" s="2" t="s">
        <v>116</v>
      </c>
      <c r="H110" s="5">
        <v>514.62</v>
      </c>
      <c r="I110" s="6"/>
      <c r="J110" s="5">
        <v>514.58</v>
      </c>
      <c r="K110" s="6"/>
      <c r="L110" s="5">
        <v>514.58</v>
      </c>
      <c r="M110" s="6"/>
      <c r="N110" s="5">
        <v>514.58</v>
      </c>
      <c r="O110" s="6"/>
      <c r="P110" s="5">
        <v>514.58</v>
      </c>
      <c r="Q110" s="6"/>
      <c r="R110" s="5">
        <v>514.58</v>
      </c>
      <c r="S110" s="6"/>
      <c r="T110" s="5">
        <v>514.58</v>
      </c>
      <c r="U110" s="6"/>
      <c r="V110" s="5">
        <v>514.58</v>
      </c>
      <c r="W110" s="6"/>
      <c r="X110" s="5">
        <v>514.58</v>
      </c>
      <c r="Y110" s="6"/>
      <c r="Z110" s="5">
        <v>514.58</v>
      </c>
      <c r="AA110" s="6"/>
      <c r="AB110" s="5">
        <v>514.58</v>
      </c>
      <c r="AC110" s="6"/>
      <c r="AD110" s="5">
        <v>514.58</v>
      </c>
      <c r="AE110" s="6"/>
      <c r="AF110" s="5">
        <f t="shared" si="4"/>
        <v>6175</v>
      </c>
    </row>
    <row r="111" spans="6:32" ht="15">
      <c r="F111" s="2" t="s">
        <v>117</v>
      </c>
      <c r="H111" s="5">
        <v>360.19</v>
      </c>
      <c r="I111" s="6"/>
      <c r="J111" s="5">
        <v>360.21</v>
      </c>
      <c r="K111" s="6"/>
      <c r="L111" s="5">
        <v>360.21</v>
      </c>
      <c r="M111" s="6"/>
      <c r="N111" s="5">
        <v>360.21</v>
      </c>
      <c r="O111" s="6"/>
      <c r="P111" s="5">
        <v>360.21</v>
      </c>
      <c r="Q111" s="6"/>
      <c r="R111" s="5">
        <v>360.21</v>
      </c>
      <c r="S111" s="6"/>
      <c r="T111" s="5">
        <v>360.21</v>
      </c>
      <c r="U111" s="6"/>
      <c r="V111" s="5">
        <v>360.21</v>
      </c>
      <c r="W111" s="6"/>
      <c r="X111" s="5">
        <v>360.21</v>
      </c>
      <c r="Y111" s="6"/>
      <c r="Z111" s="5">
        <v>360.21</v>
      </c>
      <c r="AA111" s="6"/>
      <c r="AB111" s="5">
        <v>360.21</v>
      </c>
      <c r="AC111" s="6"/>
      <c r="AD111" s="5">
        <v>360.21</v>
      </c>
      <c r="AE111" s="6"/>
      <c r="AF111" s="5">
        <f t="shared" si="4"/>
        <v>4322.5</v>
      </c>
    </row>
    <row r="112" spans="6:32" ht="15">
      <c r="F112" s="2" t="s">
        <v>118</v>
      </c>
      <c r="H112" s="5">
        <v>411.63</v>
      </c>
      <c r="I112" s="6"/>
      <c r="J112" s="5">
        <v>411.67</v>
      </c>
      <c r="K112" s="6"/>
      <c r="L112" s="5">
        <v>411.67</v>
      </c>
      <c r="M112" s="6"/>
      <c r="N112" s="5">
        <v>411.67</v>
      </c>
      <c r="O112" s="6"/>
      <c r="P112" s="5">
        <v>411.67</v>
      </c>
      <c r="Q112" s="6"/>
      <c r="R112" s="5">
        <v>411.67</v>
      </c>
      <c r="S112" s="6"/>
      <c r="T112" s="5">
        <v>411.67</v>
      </c>
      <c r="U112" s="6"/>
      <c r="V112" s="5">
        <v>411.67</v>
      </c>
      <c r="W112" s="6"/>
      <c r="X112" s="5">
        <v>411.67</v>
      </c>
      <c r="Y112" s="6"/>
      <c r="Z112" s="5">
        <v>411.67</v>
      </c>
      <c r="AA112" s="6"/>
      <c r="AB112" s="5">
        <v>411.67</v>
      </c>
      <c r="AC112" s="6"/>
      <c r="AD112" s="5">
        <v>411.67</v>
      </c>
      <c r="AE112" s="6"/>
      <c r="AF112" s="5">
        <f t="shared" si="4"/>
        <v>4940</v>
      </c>
    </row>
    <row r="113" spans="6:32" ht="15">
      <c r="F113" s="2" t="s">
        <v>119</v>
      </c>
      <c r="H113" s="5">
        <v>411.63</v>
      </c>
      <c r="I113" s="6"/>
      <c r="J113" s="5">
        <v>411.67</v>
      </c>
      <c r="K113" s="6"/>
      <c r="L113" s="5">
        <v>411.67</v>
      </c>
      <c r="M113" s="6"/>
      <c r="N113" s="5">
        <v>411.67</v>
      </c>
      <c r="O113" s="6"/>
      <c r="P113" s="5">
        <v>411.67</v>
      </c>
      <c r="Q113" s="6"/>
      <c r="R113" s="5">
        <v>411.67</v>
      </c>
      <c r="S113" s="6"/>
      <c r="T113" s="5">
        <v>411.67</v>
      </c>
      <c r="U113" s="6"/>
      <c r="V113" s="5">
        <v>411.67</v>
      </c>
      <c r="W113" s="6"/>
      <c r="X113" s="5">
        <v>411.67</v>
      </c>
      <c r="Y113" s="6"/>
      <c r="Z113" s="5">
        <v>411.67</v>
      </c>
      <c r="AA113" s="6"/>
      <c r="AB113" s="5">
        <v>411.67</v>
      </c>
      <c r="AC113" s="6"/>
      <c r="AD113" s="5">
        <v>411.67</v>
      </c>
      <c r="AE113" s="6"/>
      <c r="AF113" s="5">
        <f t="shared" si="4"/>
        <v>4940</v>
      </c>
    </row>
    <row r="114" spans="6:32" ht="15">
      <c r="F114" s="2" t="s">
        <v>120</v>
      </c>
      <c r="H114" s="5">
        <v>411.63</v>
      </c>
      <c r="I114" s="6"/>
      <c r="J114" s="5">
        <v>411.67</v>
      </c>
      <c r="K114" s="6"/>
      <c r="L114" s="5">
        <v>411.67</v>
      </c>
      <c r="M114" s="6"/>
      <c r="N114" s="5">
        <v>411.67</v>
      </c>
      <c r="O114" s="6"/>
      <c r="P114" s="5">
        <v>411.67</v>
      </c>
      <c r="Q114" s="6"/>
      <c r="R114" s="5">
        <v>411.67</v>
      </c>
      <c r="S114" s="6"/>
      <c r="T114" s="5">
        <v>411.67</v>
      </c>
      <c r="U114" s="6"/>
      <c r="V114" s="5">
        <v>411.67</v>
      </c>
      <c r="W114" s="6"/>
      <c r="X114" s="5">
        <v>411.67</v>
      </c>
      <c r="Y114" s="6"/>
      <c r="Z114" s="5">
        <v>411.67</v>
      </c>
      <c r="AA114" s="6"/>
      <c r="AB114" s="5">
        <v>411.67</v>
      </c>
      <c r="AC114" s="6"/>
      <c r="AD114" s="5">
        <v>411.67</v>
      </c>
      <c r="AE114" s="6"/>
      <c r="AF114" s="5">
        <f t="shared" si="4"/>
        <v>4940</v>
      </c>
    </row>
    <row r="115" spans="6:32" ht="15">
      <c r="F115" s="2" t="s">
        <v>121</v>
      </c>
      <c r="H115" s="5">
        <v>411.63</v>
      </c>
      <c r="I115" s="6"/>
      <c r="J115" s="5">
        <v>411.67</v>
      </c>
      <c r="K115" s="6"/>
      <c r="L115" s="5">
        <v>411.67</v>
      </c>
      <c r="M115" s="6"/>
      <c r="N115" s="5">
        <v>411.67</v>
      </c>
      <c r="O115" s="6"/>
      <c r="P115" s="5">
        <v>411.67</v>
      </c>
      <c r="Q115" s="6"/>
      <c r="R115" s="5">
        <v>411.67</v>
      </c>
      <c r="S115" s="6"/>
      <c r="T115" s="5">
        <v>411.67</v>
      </c>
      <c r="U115" s="6"/>
      <c r="V115" s="5">
        <v>411.67</v>
      </c>
      <c r="W115" s="6"/>
      <c r="X115" s="5">
        <v>411.67</v>
      </c>
      <c r="Y115" s="6"/>
      <c r="Z115" s="5">
        <v>411.67</v>
      </c>
      <c r="AA115" s="6"/>
      <c r="AB115" s="5">
        <v>411.67</v>
      </c>
      <c r="AC115" s="6"/>
      <c r="AD115" s="5">
        <v>411.67</v>
      </c>
      <c r="AE115" s="6"/>
      <c r="AF115" s="5">
        <f t="shared" si="4"/>
        <v>4940</v>
      </c>
    </row>
    <row r="116" spans="6:32" ht="15">
      <c r="F116" s="2" t="s">
        <v>122</v>
      </c>
      <c r="H116" s="5">
        <v>360.19</v>
      </c>
      <c r="I116" s="6"/>
      <c r="J116" s="5">
        <v>360.21</v>
      </c>
      <c r="K116" s="6"/>
      <c r="L116" s="5">
        <v>360.21</v>
      </c>
      <c r="M116" s="6"/>
      <c r="N116" s="5">
        <v>360.21</v>
      </c>
      <c r="O116" s="6"/>
      <c r="P116" s="5">
        <v>360.21</v>
      </c>
      <c r="Q116" s="6"/>
      <c r="R116" s="5">
        <v>360.21</v>
      </c>
      <c r="S116" s="6"/>
      <c r="T116" s="5">
        <v>360.21</v>
      </c>
      <c r="U116" s="6"/>
      <c r="V116" s="5">
        <v>360.21</v>
      </c>
      <c r="W116" s="6"/>
      <c r="X116" s="5">
        <v>360.21</v>
      </c>
      <c r="Y116" s="6"/>
      <c r="Z116" s="5">
        <v>360.21</v>
      </c>
      <c r="AA116" s="6"/>
      <c r="AB116" s="5">
        <v>360.21</v>
      </c>
      <c r="AC116" s="6"/>
      <c r="AD116" s="5">
        <v>360.21</v>
      </c>
      <c r="AE116" s="6"/>
      <c r="AF116" s="5">
        <f t="shared" si="4"/>
        <v>4322.5</v>
      </c>
    </row>
    <row r="117" spans="6:32" ht="15">
      <c r="F117" s="2" t="s">
        <v>123</v>
      </c>
      <c r="H117" s="5">
        <v>360.19</v>
      </c>
      <c r="I117" s="6"/>
      <c r="J117" s="5">
        <v>360.21</v>
      </c>
      <c r="K117" s="6"/>
      <c r="L117" s="5">
        <v>360.21</v>
      </c>
      <c r="M117" s="6"/>
      <c r="N117" s="5">
        <v>360.21</v>
      </c>
      <c r="O117" s="6"/>
      <c r="P117" s="5">
        <v>360.21</v>
      </c>
      <c r="Q117" s="6"/>
      <c r="R117" s="5">
        <v>360.21</v>
      </c>
      <c r="S117" s="6"/>
      <c r="T117" s="5">
        <v>360.21</v>
      </c>
      <c r="U117" s="6"/>
      <c r="V117" s="5">
        <v>360.21</v>
      </c>
      <c r="W117" s="6"/>
      <c r="X117" s="5">
        <v>360.21</v>
      </c>
      <c r="Y117" s="6"/>
      <c r="Z117" s="5">
        <v>360.21</v>
      </c>
      <c r="AA117" s="6"/>
      <c r="AB117" s="5">
        <v>360.21</v>
      </c>
      <c r="AC117" s="6"/>
      <c r="AD117" s="5">
        <v>360.21</v>
      </c>
      <c r="AE117" s="6"/>
      <c r="AF117" s="5">
        <f t="shared" si="4"/>
        <v>4322.5</v>
      </c>
    </row>
    <row r="118" spans="6:32" ht="15">
      <c r="F118" s="2" t="s">
        <v>124</v>
      </c>
      <c r="H118" s="5">
        <v>514.62</v>
      </c>
      <c r="I118" s="6"/>
      <c r="J118" s="5">
        <v>514.58</v>
      </c>
      <c r="K118" s="6"/>
      <c r="L118" s="5">
        <v>514.58</v>
      </c>
      <c r="M118" s="6"/>
      <c r="N118" s="5">
        <v>514.58</v>
      </c>
      <c r="O118" s="6"/>
      <c r="P118" s="5">
        <v>514.58</v>
      </c>
      <c r="Q118" s="6"/>
      <c r="R118" s="5">
        <v>514.58</v>
      </c>
      <c r="S118" s="6"/>
      <c r="T118" s="5">
        <v>514.58</v>
      </c>
      <c r="U118" s="6"/>
      <c r="V118" s="5">
        <v>514.58</v>
      </c>
      <c r="W118" s="6"/>
      <c r="X118" s="5">
        <v>514.58</v>
      </c>
      <c r="Y118" s="6"/>
      <c r="Z118" s="5">
        <v>514.58</v>
      </c>
      <c r="AA118" s="6"/>
      <c r="AB118" s="5">
        <v>514.58</v>
      </c>
      <c r="AC118" s="6"/>
      <c r="AD118" s="5">
        <v>514.58</v>
      </c>
      <c r="AE118" s="6"/>
      <c r="AF118" s="5">
        <f t="shared" si="4"/>
        <v>6175</v>
      </c>
    </row>
    <row r="119" spans="6:32" ht="15">
      <c r="F119" s="2" t="s">
        <v>125</v>
      </c>
      <c r="H119" s="5">
        <v>411.63</v>
      </c>
      <c r="I119" s="6"/>
      <c r="J119" s="5">
        <v>411.67</v>
      </c>
      <c r="K119" s="6"/>
      <c r="L119" s="5">
        <v>411.67</v>
      </c>
      <c r="M119" s="6"/>
      <c r="N119" s="5">
        <v>411.67</v>
      </c>
      <c r="O119" s="6"/>
      <c r="P119" s="5">
        <v>411.67</v>
      </c>
      <c r="Q119" s="6"/>
      <c r="R119" s="5">
        <v>411.67</v>
      </c>
      <c r="S119" s="6"/>
      <c r="T119" s="5">
        <v>411.67</v>
      </c>
      <c r="U119" s="6"/>
      <c r="V119" s="5">
        <v>411.67</v>
      </c>
      <c r="W119" s="6"/>
      <c r="X119" s="5">
        <v>411.67</v>
      </c>
      <c r="Y119" s="6"/>
      <c r="Z119" s="5">
        <v>411.67</v>
      </c>
      <c r="AA119" s="6"/>
      <c r="AB119" s="5">
        <v>411.67</v>
      </c>
      <c r="AC119" s="6"/>
      <c r="AD119" s="5">
        <v>411.67</v>
      </c>
      <c r="AE119" s="6"/>
      <c r="AF119" s="5">
        <f t="shared" si="4"/>
        <v>4940</v>
      </c>
    </row>
    <row r="120" spans="6:32" ht="15">
      <c r="F120" s="2" t="s">
        <v>126</v>
      </c>
      <c r="H120" s="5">
        <v>411.63</v>
      </c>
      <c r="I120" s="6"/>
      <c r="J120" s="5">
        <v>411.67</v>
      </c>
      <c r="K120" s="6"/>
      <c r="L120" s="5">
        <v>411.67</v>
      </c>
      <c r="M120" s="6"/>
      <c r="N120" s="5">
        <v>411.67</v>
      </c>
      <c r="O120" s="6"/>
      <c r="P120" s="5">
        <v>411.67</v>
      </c>
      <c r="Q120" s="6"/>
      <c r="R120" s="5">
        <v>411.67</v>
      </c>
      <c r="S120" s="6"/>
      <c r="T120" s="5">
        <v>411.67</v>
      </c>
      <c r="U120" s="6"/>
      <c r="V120" s="5">
        <v>411.67</v>
      </c>
      <c r="W120" s="6"/>
      <c r="X120" s="5">
        <v>411.67</v>
      </c>
      <c r="Y120" s="6"/>
      <c r="Z120" s="5">
        <v>411.67</v>
      </c>
      <c r="AA120" s="6"/>
      <c r="AB120" s="5">
        <v>411.67</v>
      </c>
      <c r="AC120" s="6"/>
      <c r="AD120" s="5">
        <v>411.67</v>
      </c>
      <c r="AE120" s="6"/>
      <c r="AF120" s="5">
        <f t="shared" si="4"/>
        <v>4940</v>
      </c>
    </row>
    <row r="121" spans="6:32" ht="15">
      <c r="F121" s="2" t="s">
        <v>127</v>
      </c>
      <c r="H121" s="5">
        <v>308.75</v>
      </c>
      <c r="I121" s="6"/>
      <c r="J121" s="5">
        <v>308.75</v>
      </c>
      <c r="K121" s="6"/>
      <c r="L121" s="5">
        <v>308.75</v>
      </c>
      <c r="M121" s="6"/>
      <c r="N121" s="5">
        <v>308.75</v>
      </c>
      <c r="O121" s="6"/>
      <c r="P121" s="5">
        <v>308.75</v>
      </c>
      <c r="Q121" s="6"/>
      <c r="R121" s="5">
        <v>308.75</v>
      </c>
      <c r="S121" s="6"/>
      <c r="T121" s="5">
        <v>308.75</v>
      </c>
      <c r="U121" s="6"/>
      <c r="V121" s="5">
        <v>308.75</v>
      </c>
      <c r="W121" s="6"/>
      <c r="X121" s="5">
        <v>308.75</v>
      </c>
      <c r="Y121" s="6"/>
      <c r="Z121" s="5">
        <v>308.75</v>
      </c>
      <c r="AA121" s="6"/>
      <c r="AB121" s="5">
        <v>308.75</v>
      </c>
      <c r="AC121" s="6"/>
      <c r="AD121" s="5">
        <v>308.75</v>
      </c>
      <c r="AE121" s="6"/>
      <c r="AF121" s="5">
        <f t="shared" si="4"/>
        <v>3705</v>
      </c>
    </row>
    <row r="122" spans="6:32" ht="15.75" thickBot="1">
      <c r="F122" s="2" t="s">
        <v>128</v>
      </c>
      <c r="H122" s="7">
        <v>308.75</v>
      </c>
      <c r="I122" s="6"/>
      <c r="J122" s="7">
        <v>308.75</v>
      </c>
      <c r="K122" s="6"/>
      <c r="L122" s="7">
        <v>308.75</v>
      </c>
      <c r="M122" s="6"/>
      <c r="N122" s="7">
        <v>308.75</v>
      </c>
      <c r="O122" s="6"/>
      <c r="P122" s="7">
        <v>308.75</v>
      </c>
      <c r="Q122" s="6"/>
      <c r="R122" s="7">
        <v>308.75</v>
      </c>
      <c r="S122" s="6"/>
      <c r="T122" s="7">
        <v>308.75</v>
      </c>
      <c r="U122" s="6"/>
      <c r="V122" s="7">
        <v>308.75</v>
      </c>
      <c r="W122" s="6"/>
      <c r="X122" s="7">
        <v>308.75</v>
      </c>
      <c r="Y122" s="6"/>
      <c r="Z122" s="7">
        <v>308.75</v>
      </c>
      <c r="AA122" s="6"/>
      <c r="AB122" s="7">
        <v>308.75</v>
      </c>
      <c r="AC122" s="6"/>
      <c r="AD122" s="7">
        <v>308.75</v>
      </c>
      <c r="AE122" s="6"/>
      <c r="AF122" s="7">
        <f t="shared" si="4"/>
        <v>3705</v>
      </c>
    </row>
    <row r="123" spans="5:32" ht="15">
      <c r="E123" s="2" t="s">
        <v>129</v>
      </c>
      <c r="H123" s="5">
        <f>ROUND(SUM(H83:H122),5)</f>
        <v>39039.09</v>
      </c>
      <c r="I123" s="6"/>
      <c r="J123" s="5">
        <f>ROUND(SUM(J83:J122),5)</f>
        <v>39039.78</v>
      </c>
      <c r="K123" s="6"/>
      <c r="L123" s="5">
        <f>ROUND(SUM(L83:L122),5)</f>
        <v>39039.78</v>
      </c>
      <c r="M123" s="6"/>
      <c r="N123" s="5">
        <f>ROUND(SUM(N83:N122),5)</f>
        <v>39039.78</v>
      </c>
      <c r="O123" s="6"/>
      <c r="P123" s="5">
        <f>ROUND(SUM(P83:P122),5)</f>
        <v>39039.78</v>
      </c>
      <c r="Q123" s="6"/>
      <c r="R123" s="5">
        <f>ROUND(SUM(R83:R122),5)</f>
        <v>39039.78</v>
      </c>
      <c r="S123" s="6"/>
      <c r="T123" s="5">
        <f>ROUND(SUM(T83:T122),5)</f>
        <v>39039.78</v>
      </c>
      <c r="U123" s="6"/>
      <c r="V123" s="5">
        <f>ROUND(SUM(V83:V122),5)</f>
        <v>39039.78</v>
      </c>
      <c r="W123" s="6"/>
      <c r="X123" s="5">
        <f>ROUND(SUM(X83:X122),5)</f>
        <v>39039.78</v>
      </c>
      <c r="Y123" s="6"/>
      <c r="Z123" s="5">
        <f>ROUND(SUM(Z83:Z122),5)</f>
        <v>39039.78</v>
      </c>
      <c r="AA123" s="6"/>
      <c r="AB123" s="5">
        <f>ROUND(SUM(AB83:AB122),5)</f>
        <v>39039.78</v>
      </c>
      <c r="AC123" s="6"/>
      <c r="AD123" s="5">
        <f>ROUND(SUM(AD83:AD122),5)</f>
        <v>39039.78</v>
      </c>
      <c r="AE123" s="6"/>
      <c r="AF123" s="5">
        <f t="shared" si="4"/>
        <v>468476.67</v>
      </c>
    </row>
    <row r="124" spans="5:32" ht="30" customHeight="1">
      <c r="E124" s="2" t="s">
        <v>130</v>
      </c>
      <c r="H124" s="5">
        <v>3904</v>
      </c>
      <c r="I124" s="6"/>
      <c r="J124" s="5">
        <v>3903.97</v>
      </c>
      <c r="K124" s="6"/>
      <c r="L124" s="5">
        <v>3903.97</v>
      </c>
      <c r="M124" s="6"/>
      <c r="N124" s="5">
        <v>3903.97</v>
      </c>
      <c r="O124" s="6"/>
      <c r="P124" s="5">
        <v>3903.97</v>
      </c>
      <c r="Q124" s="6"/>
      <c r="R124" s="5">
        <v>3903.97</v>
      </c>
      <c r="S124" s="6"/>
      <c r="T124" s="5">
        <v>3903.97</v>
      </c>
      <c r="U124" s="6"/>
      <c r="V124" s="5">
        <v>3903.97</v>
      </c>
      <c r="W124" s="6"/>
      <c r="X124" s="5">
        <v>3903.97</v>
      </c>
      <c r="Y124" s="6"/>
      <c r="Z124" s="5">
        <v>3903.97</v>
      </c>
      <c r="AA124" s="6"/>
      <c r="AB124" s="5">
        <v>3903.97</v>
      </c>
      <c r="AC124" s="6"/>
      <c r="AD124" s="5">
        <v>3903.97</v>
      </c>
      <c r="AE124" s="6"/>
      <c r="AF124" s="5">
        <f t="shared" si="4"/>
        <v>46847.67</v>
      </c>
    </row>
    <row r="125" spans="5:32" ht="15">
      <c r="E125" s="2" t="s">
        <v>131</v>
      </c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  <c r="T125" s="5"/>
      <c r="U125" s="6"/>
      <c r="V125" s="5"/>
      <c r="W125" s="6"/>
      <c r="X125" s="5"/>
      <c r="Y125" s="6"/>
      <c r="Z125" s="5"/>
      <c r="AA125" s="6"/>
      <c r="AB125" s="5"/>
      <c r="AC125" s="6"/>
      <c r="AD125" s="5"/>
      <c r="AE125" s="6"/>
      <c r="AF125" s="5"/>
    </row>
    <row r="126" spans="6:32" ht="15">
      <c r="F126" s="2" t="s">
        <v>132</v>
      </c>
      <c r="H126" s="5">
        <v>500</v>
      </c>
      <c r="I126" s="6"/>
      <c r="J126" s="5">
        <v>500</v>
      </c>
      <c r="K126" s="6"/>
      <c r="L126" s="5">
        <v>500</v>
      </c>
      <c r="M126" s="6"/>
      <c r="N126" s="5">
        <v>500</v>
      </c>
      <c r="O126" s="6"/>
      <c r="P126" s="5">
        <v>500</v>
      </c>
      <c r="Q126" s="6"/>
      <c r="R126" s="5">
        <v>500</v>
      </c>
      <c r="S126" s="6"/>
      <c r="T126" s="5">
        <v>500</v>
      </c>
      <c r="U126" s="6"/>
      <c r="V126" s="5">
        <v>500</v>
      </c>
      <c r="W126" s="6"/>
      <c r="X126" s="5">
        <v>500</v>
      </c>
      <c r="Y126" s="6"/>
      <c r="Z126" s="5">
        <v>500</v>
      </c>
      <c r="AA126" s="6"/>
      <c r="AB126" s="5">
        <v>500</v>
      </c>
      <c r="AC126" s="6"/>
      <c r="AD126" s="5">
        <v>500</v>
      </c>
      <c r="AE126" s="6"/>
      <c r="AF126" s="5">
        <f>ROUND(SUM(H126:AD126),5)</f>
        <v>6000</v>
      </c>
    </row>
    <row r="127" spans="6:32" ht="15">
      <c r="F127" s="2" t="s">
        <v>133</v>
      </c>
      <c r="H127" s="5">
        <v>3101.6</v>
      </c>
      <c r="I127" s="6"/>
      <c r="J127" s="5">
        <v>3101.65</v>
      </c>
      <c r="K127" s="6"/>
      <c r="L127" s="5">
        <v>3101.65</v>
      </c>
      <c r="M127" s="6"/>
      <c r="N127" s="5">
        <v>3101.65</v>
      </c>
      <c r="O127" s="6"/>
      <c r="P127" s="5">
        <v>3101.65</v>
      </c>
      <c r="Q127" s="6"/>
      <c r="R127" s="5">
        <v>3101.65</v>
      </c>
      <c r="S127" s="6"/>
      <c r="T127" s="5">
        <v>3101.65</v>
      </c>
      <c r="U127" s="6"/>
      <c r="V127" s="5">
        <v>3101.65</v>
      </c>
      <c r="W127" s="6"/>
      <c r="X127" s="5">
        <v>3101.65</v>
      </c>
      <c r="Y127" s="6"/>
      <c r="Z127" s="5">
        <v>3101.65</v>
      </c>
      <c r="AA127" s="6"/>
      <c r="AB127" s="5">
        <v>3101.65</v>
      </c>
      <c r="AC127" s="6"/>
      <c r="AD127" s="5">
        <v>3101.65</v>
      </c>
      <c r="AE127" s="6"/>
      <c r="AF127" s="5">
        <f>ROUND(SUM(H127:AD127),5)</f>
        <v>37219.75</v>
      </c>
    </row>
    <row r="128" spans="6:32" ht="15.75" thickBot="1">
      <c r="F128" s="2" t="s">
        <v>134</v>
      </c>
      <c r="H128" s="7">
        <v>1951.94</v>
      </c>
      <c r="I128" s="6"/>
      <c r="J128" s="7">
        <v>1951.99</v>
      </c>
      <c r="K128" s="6"/>
      <c r="L128" s="7">
        <v>1951.99</v>
      </c>
      <c r="M128" s="6"/>
      <c r="N128" s="7">
        <v>1951.99</v>
      </c>
      <c r="O128" s="6"/>
      <c r="P128" s="7">
        <v>1951.99</v>
      </c>
      <c r="Q128" s="6"/>
      <c r="R128" s="7">
        <v>1951.99</v>
      </c>
      <c r="S128" s="6"/>
      <c r="T128" s="7">
        <v>1951.99</v>
      </c>
      <c r="U128" s="6"/>
      <c r="V128" s="7">
        <v>1951.99</v>
      </c>
      <c r="W128" s="6"/>
      <c r="X128" s="7">
        <v>1951.99</v>
      </c>
      <c r="Y128" s="6"/>
      <c r="Z128" s="7">
        <v>1951.99</v>
      </c>
      <c r="AA128" s="6"/>
      <c r="AB128" s="7">
        <v>1951.99</v>
      </c>
      <c r="AC128" s="6"/>
      <c r="AD128" s="7">
        <v>1951.99</v>
      </c>
      <c r="AE128" s="6"/>
      <c r="AF128" s="7">
        <f>ROUND(SUM(H128:AD128),5)</f>
        <v>23423.83</v>
      </c>
    </row>
    <row r="129" spans="5:32" ht="15">
      <c r="E129" s="2" t="s">
        <v>135</v>
      </c>
      <c r="H129" s="5">
        <f>ROUND(SUM(H125:H128),5)</f>
        <v>5553.54</v>
      </c>
      <c r="I129" s="6"/>
      <c r="J129" s="5">
        <f>ROUND(SUM(J125:J128),5)</f>
        <v>5553.64</v>
      </c>
      <c r="K129" s="6"/>
      <c r="L129" s="5">
        <f>ROUND(SUM(L125:L128),5)</f>
        <v>5553.64</v>
      </c>
      <c r="M129" s="6"/>
      <c r="N129" s="5">
        <f>ROUND(SUM(N125:N128),5)</f>
        <v>5553.64</v>
      </c>
      <c r="O129" s="6"/>
      <c r="P129" s="5">
        <f>ROUND(SUM(P125:P128),5)</f>
        <v>5553.64</v>
      </c>
      <c r="Q129" s="6"/>
      <c r="R129" s="5">
        <f>ROUND(SUM(R125:R128),5)</f>
        <v>5553.64</v>
      </c>
      <c r="S129" s="6"/>
      <c r="T129" s="5">
        <f>ROUND(SUM(T125:T128),5)</f>
        <v>5553.64</v>
      </c>
      <c r="U129" s="6"/>
      <c r="V129" s="5">
        <f>ROUND(SUM(V125:V128),5)</f>
        <v>5553.64</v>
      </c>
      <c r="W129" s="6"/>
      <c r="X129" s="5">
        <f>ROUND(SUM(X125:X128),5)</f>
        <v>5553.64</v>
      </c>
      <c r="Y129" s="6"/>
      <c r="Z129" s="5">
        <f>ROUND(SUM(Z125:Z128),5)</f>
        <v>5553.64</v>
      </c>
      <c r="AA129" s="6"/>
      <c r="AB129" s="5">
        <f>ROUND(SUM(AB125:AB128),5)</f>
        <v>5553.64</v>
      </c>
      <c r="AC129" s="6"/>
      <c r="AD129" s="5">
        <f>ROUND(SUM(AD125:AD128),5)</f>
        <v>5553.64</v>
      </c>
      <c r="AE129" s="6"/>
      <c r="AF129" s="5">
        <f>ROUND(SUM(H129:AD129),5)</f>
        <v>66643.58</v>
      </c>
    </row>
    <row r="130" spans="5:32" ht="30" customHeight="1">
      <c r="E130" s="2" t="s">
        <v>136</v>
      </c>
      <c r="H130" s="5"/>
      <c r="I130" s="6"/>
      <c r="J130" s="5"/>
      <c r="K130" s="6"/>
      <c r="L130" s="5"/>
      <c r="M130" s="6"/>
      <c r="N130" s="5"/>
      <c r="O130" s="6"/>
      <c r="P130" s="5"/>
      <c r="Q130" s="6"/>
      <c r="R130" s="5"/>
      <c r="S130" s="6"/>
      <c r="T130" s="5"/>
      <c r="U130" s="6"/>
      <c r="V130" s="5"/>
      <c r="W130" s="6"/>
      <c r="X130" s="5"/>
      <c r="Y130" s="6"/>
      <c r="Z130" s="5"/>
      <c r="AA130" s="6"/>
      <c r="AB130" s="5"/>
      <c r="AC130" s="6"/>
      <c r="AD130" s="5"/>
      <c r="AE130" s="6"/>
      <c r="AF130" s="5"/>
    </row>
    <row r="131" spans="6:32" ht="15">
      <c r="F131" s="2" t="s">
        <v>137</v>
      </c>
      <c r="H131" s="5">
        <v>4166.63</v>
      </c>
      <c r="I131" s="6"/>
      <c r="J131" s="5">
        <v>4166.67</v>
      </c>
      <c r="K131" s="6"/>
      <c r="L131" s="5">
        <v>4166.67</v>
      </c>
      <c r="M131" s="6"/>
      <c r="N131" s="5">
        <v>4166.67</v>
      </c>
      <c r="O131" s="6"/>
      <c r="P131" s="5">
        <v>4166.67</v>
      </c>
      <c r="Q131" s="6"/>
      <c r="R131" s="5">
        <v>4166.67</v>
      </c>
      <c r="S131" s="6"/>
      <c r="T131" s="5">
        <v>4166.67</v>
      </c>
      <c r="U131" s="6"/>
      <c r="V131" s="5">
        <v>4166.67</v>
      </c>
      <c r="W131" s="6"/>
      <c r="X131" s="5">
        <v>4166.67</v>
      </c>
      <c r="Y131" s="6"/>
      <c r="Z131" s="5">
        <v>4166.67</v>
      </c>
      <c r="AA131" s="6"/>
      <c r="AB131" s="5">
        <v>4166.67</v>
      </c>
      <c r="AC131" s="6"/>
      <c r="AD131" s="5">
        <v>4166.67</v>
      </c>
      <c r="AE131" s="6"/>
      <c r="AF131" s="5">
        <f aca="true" t="shared" si="5" ref="AF131:AF152">ROUND(SUM(H131:AD131),5)</f>
        <v>50000</v>
      </c>
    </row>
    <row r="132" spans="6:32" ht="15">
      <c r="F132" s="2" t="s">
        <v>138</v>
      </c>
      <c r="H132" s="5">
        <v>2500</v>
      </c>
      <c r="I132" s="6"/>
      <c r="J132" s="5">
        <v>2500</v>
      </c>
      <c r="K132" s="6"/>
      <c r="L132" s="5">
        <v>2500</v>
      </c>
      <c r="M132" s="6"/>
      <c r="N132" s="5">
        <v>2500</v>
      </c>
      <c r="O132" s="6"/>
      <c r="P132" s="5">
        <v>2500</v>
      </c>
      <c r="Q132" s="6"/>
      <c r="R132" s="5">
        <v>2500</v>
      </c>
      <c r="S132" s="6"/>
      <c r="T132" s="5">
        <v>2500</v>
      </c>
      <c r="U132" s="6"/>
      <c r="V132" s="5">
        <v>2500</v>
      </c>
      <c r="W132" s="6"/>
      <c r="X132" s="5">
        <v>2500</v>
      </c>
      <c r="Y132" s="6"/>
      <c r="Z132" s="5">
        <v>2500</v>
      </c>
      <c r="AA132" s="6"/>
      <c r="AB132" s="5">
        <v>2500</v>
      </c>
      <c r="AC132" s="6"/>
      <c r="AD132" s="5">
        <v>2500</v>
      </c>
      <c r="AE132" s="6"/>
      <c r="AF132" s="5">
        <f t="shared" si="5"/>
        <v>30000</v>
      </c>
    </row>
    <row r="133" spans="6:32" ht="15">
      <c r="F133" s="2" t="s">
        <v>139</v>
      </c>
      <c r="H133" s="5">
        <v>2000</v>
      </c>
      <c r="I133" s="6"/>
      <c r="J133" s="5">
        <v>2000</v>
      </c>
      <c r="K133" s="6"/>
      <c r="L133" s="5">
        <v>2000</v>
      </c>
      <c r="M133" s="6"/>
      <c r="N133" s="5">
        <v>2000</v>
      </c>
      <c r="O133" s="6"/>
      <c r="P133" s="5">
        <v>2000</v>
      </c>
      <c r="Q133" s="6"/>
      <c r="R133" s="5">
        <v>2000</v>
      </c>
      <c r="S133" s="6"/>
      <c r="T133" s="5">
        <v>2000</v>
      </c>
      <c r="U133" s="6"/>
      <c r="V133" s="5">
        <v>2000</v>
      </c>
      <c r="W133" s="6"/>
      <c r="X133" s="5">
        <v>2000</v>
      </c>
      <c r="Y133" s="6"/>
      <c r="Z133" s="5">
        <v>2000</v>
      </c>
      <c r="AA133" s="6"/>
      <c r="AB133" s="5">
        <v>2000</v>
      </c>
      <c r="AC133" s="6"/>
      <c r="AD133" s="5">
        <v>2000</v>
      </c>
      <c r="AE133" s="6"/>
      <c r="AF133" s="5">
        <f t="shared" si="5"/>
        <v>24000</v>
      </c>
    </row>
    <row r="134" spans="6:32" ht="15">
      <c r="F134" s="2" t="s">
        <v>140</v>
      </c>
      <c r="H134" s="5">
        <v>2000</v>
      </c>
      <c r="I134" s="6"/>
      <c r="J134" s="5">
        <v>2000</v>
      </c>
      <c r="K134" s="6"/>
      <c r="L134" s="5">
        <v>2000</v>
      </c>
      <c r="M134" s="6"/>
      <c r="N134" s="5">
        <v>2000</v>
      </c>
      <c r="O134" s="6"/>
      <c r="P134" s="5">
        <v>2000</v>
      </c>
      <c r="Q134" s="6"/>
      <c r="R134" s="5">
        <v>2000</v>
      </c>
      <c r="S134" s="6"/>
      <c r="T134" s="5">
        <v>2000</v>
      </c>
      <c r="U134" s="6"/>
      <c r="V134" s="5">
        <v>2000</v>
      </c>
      <c r="W134" s="6"/>
      <c r="X134" s="5">
        <v>2000</v>
      </c>
      <c r="Y134" s="6"/>
      <c r="Z134" s="5">
        <v>2000</v>
      </c>
      <c r="AA134" s="6"/>
      <c r="AB134" s="5">
        <v>2000</v>
      </c>
      <c r="AC134" s="6"/>
      <c r="AD134" s="5">
        <v>2000</v>
      </c>
      <c r="AE134" s="6"/>
      <c r="AF134" s="5">
        <f t="shared" si="5"/>
        <v>24000</v>
      </c>
    </row>
    <row r="135" spans="6:32" ht="15">
      <c r="F135" s="2" t="s">
        <v>141</v>
      </c>
      <c r="H135" s="5"/>
      <c r="I135" s="6"/>
      <c r="J135" s="5"/>
      <c r="K135" s="6"/>
      <c r="L135" s="5"/>
      <c r="M135" s="6"/>
      <c r="N135" s="5">
        <v>95833.33</v>
      </c>
      <c r="O135" s="6"/>
      <c r="P135" s="5"/>
      <c r="Q135" s="6"/>
      <c r="R135" s="5"/>
      <c r="S135" s="6"/>
      <c r="T135" s="5"/>
      <c r="U135" s="6"/>
      <c r="V135" s="5"/>
      <c r="W135" s="6"/>
      <c r="X135" s="5"/>
      <c r="Y135" s="6"/>
      <c r="Z135" s="5"/>
      <c r="AA135" s="6"/>
      <c r="AB135" s="5"/>
      <c r="AC135" s="6"/>
      <c r="AD135" s="5"/>
      <c r="AE135" s="6"/>
      <c r="AF135" s="5">
        <f t="shared" si="5"/>
        <v>95833.33</v>
      </c>
    </row>
    <row r="136" spans="6:32" ht="15">
      <c r="F136" s="2" t="s">
        <v>142</v>
      </c>
      <c r="H136" s="5"/>
      <c r="I136" s="6"/>
      <c r="J136" s="5"/>
      <c r="K136" s="6"/>
      <c r="L136" s="5"/>
      <c r="M136" s="6"/>
      <c r="N136" s="5">
        <v>3333.36</v>
      </c>
      <c r="O136" s="6"/>
      <c r="P136" s="5">
        <v>3333.33</v>
      </c>
      <c r="Q136" s="6"/>
      <c r="R136" s="5">
        <v>3333.33</v>
      </c>
      <c r="S136" s="6"/>
      <c r="T136" s="5">
        <v>3333.33</v>
      </c>
      <c r="U136" s="6"/>
      <c r="V136" s="5">
        <v>3333.33</v>
      </c>
      <c r="W136" s="6"/>
      <c r="X136" s="5">
        <v>3333.33</v>
      </c>
      <c r="Y136" s="6"/>
      <c r="Z136" s="5">
        <v>3333.33</v>
      </c>
      <c r="AA136" s="6"/>
      <c r="AB136" s="5">
        <v>3333.33</v>
      </c>
      <c r="AC136" s="6"/>
      <c r="AD136" s="5">
        <v>3333.33</v>
      </c>
      <c r="AE136" s="6"/>
      <c r="AF136" s="5">
        <f t="shared" si="5"/>
        <v>30000</v>
      </c>
    </row>
    <row r="137" spans="6:32" ht="15">
      <c r="F137" s="2" t="s">
        <v>143</v>
      </c>
      <c r="H137" s="5"/>
      <c r="I137" s="6"/>
      <c r="J137" s="5"/>
      <c r="K137" s="6"/>
      <c r="L137" s="5"/>
      <c r="M137" s="6"/>
      <c r="N137" s="5">
        <v>625</v>
      </c>
      <c r="O137" s="6"/>
      <c r="P137" s="5"/>
      <c r="Q137" s="6"/>
      <c r="R137" s="5"/>
      <c r="S137" s="6"/>
      <c r="T137" s="5"/>
      <c r="U137" s="6"/>
      <c r="V137" s="5"/>
      <c r="W137" s="6"/>
      <c r="X137" s="5"/>
      <c r="Y137" s="6"/>
      <c r="Z137" s="5"/>
      <c r="AA137" s="6"/>
      <c r="AB137" s="5"/>
      <c r="AC137" s="6"/>
      <c r="AD137" s="5"/>
      <c r="AE137" s="6"/>
      <c r="AF137" s="5">
        <f t="shared" si="5"/>
        <v>625</v>
      </c>
    </row>
    <row r="138" spans="6:32" ht="15">
      <c r="F138" s="2" t="s">
        <v>144</v>
      </c>
      <c r="H138" s="5">
        <v>1000</v>
      </c>
      <c r="I138" s="6"/>
      <c r="J138" s="5">
        <v>1000</v>
      </c>
      <c r="K138" s="6"/>
      <c r="L138" s="5">
        <v>1000</v>
      </c>
      <c r="M138" s="6"/>
      <c r="N138" s="5">
        <v>1000</v>
      </c>
      <c r="O138" s="6"/>
      <c r="P138" s="5">
        <v>1000</v>
      </c>
      <c r="Q138" s="6"/>
      <c r="R138" s="5">
        <v>1000</v>
      </c>
      <c r="S138" s="6"/>
      <c r="T138" s="5">
        <v>1000</v>
      </c>
      <c r="U138" s="6"/>
      <c r="V138" s="5">
        <v>1000</v>
      </c>
      <c r="W138" s="6"/>
      <c r="X138" s="5">
        <v>1000</v>
      </c>
      <c r="Y138" s="6"/>
      <c r="Z138" s="5">
        <v>1000</v>
      </c>
      <c r="AA138" s="6"/>
      <c r="AB138" s="5">
        <v>1000</v>
      </c>
      <c r="AC138" s="6"/>
      <c r="AD138" s="5">
        <v>1000</v>
      </c>
      <c r="AE138" s="6"/>
      <c r="AF138" s="5">
        <f t="shared" si="5"/>
        <v>12000</v>
      </c>
    </row>
    <row r="139" spans="6:32" ht="15">
      <c r="F139" s="2" t="s">
        <v>145</v>
      </c>
      <c r="H139" s="5">
        <v>166.63</v>
      </c>
      <c r="I139" s="6"/>
      <c r="J139" s="5">
        <v>166.67</v>
      </c>
      <c r="K139" s="6"/>
      <c r="L139" s="5">
        <v>166.67</v>
      </c>
      <c r="M139" s="6"/>
      <c r="N139" s="5">
        <v>166.67</v>
      </c>
      <c r="O139" s="6"/>
      <c r="P139" s="5">
        <v>166.67</v>
      </c>
      <c r="Q139" s="6"/>
      <c r="R139" s="5">
        <v>166.67</v>
      </c>
      <c r="S139" s="6"/>
      <c r="T139" s="5">
        <v>166.67</v>
      </c>
      <c r="U139" s="6"/>
      <c r="V139" s="5">
        <v>166.67</v>
      </c>
      <c r="W139" s="6"/>
      <c r="X139" s="5">
        <v>166.67</v>
      </c>
      <c r="Y139" s="6"/>
      <c r="Z139" s="5">
        <v>166.67</v>
      </c>
      <c r="AA139" s="6"/>
      <c r="AB139" s="5">
        <v>166.67</v>
      </c>
      <c r="AC139" s="6"/>
      <c r="AD139" s="5">
        <v>166.67</v>
      </c>
      <c r="AE139" s="6"/>
      <c r="AF139" s="5">
        <f t="shared" si="5"/>
        <v>2000</v>
      </c>
    </row>
    <row r="140" spans="6:32" ht="15">
      <c r="F140" s="2" t="s">
        <v>146</v>
      </c>
      <c r="H140" s="5">
        <v>166.63</v>
      </c>
      <c r="I140" s="6"/>
      <c r="J140" s="5">
        <v>166.67</v>
      </c>
      <c r="K140" s="6"/>
      <c r="L140" s="5">
        <v>166.67</v>
      </c>
      <c r="M140" s="6"/>
      <c r="N140" s="5">
        <v>166.67</v>
      </c>
      <c r="O140" s="6"/>
      <c r="P140" s="5">
        <v>166.67</v>
      </c>
      <c r="Q140" s="6"/>
      <c r="R140" s="5">
        <v>166.67</v>
      </c>
      <c r="S140" s="6"/>
      <c r="T140" s="5">
        <v>166.67</v>
      </c>
      <c r="U140" s="6"/>
      <c r="V140" s="5">
        <v>166.67</v>
      </c>
      <c r="W140" s="6"/>
      <c r="X140" s="5">
        <v>166.67</v>
      </c>
      <c r="Y140" s="6"/>
      <c r="Z140" s="5">
        <v>166.67</v>
      </c>
      <c r="AA140" s="6"/>
      <c r="AB140" s="5">
        <v>166.67</v>
      </c>
      <c r="AC140" s="6"/>
      <c r="AD140" s="5">
        <v>166.67</v>
      </c>
      <c r="AE140" s="6"/>
      <c r="AF140" s="5">
        <f t="shared" si="5"/>
        <v>2000</v>
      </c>
    </row>
    <row r="141" spans="6:32" ht="15">
      <c r="F141" s="2" t="s">
        <v>147</v>
      </c>
      <c r="H141" s="5">
        <v>625</v>
      </c>
      <c r="I141" s="6"/>
      <c r="J141" s="5">
        <v>625</v>
      </c>
      <c r="K141" s="6"/>
      <c r="L141" s="5">
        <v>625</v>
      </c>
      <c r="M141" s="6"/>
      <c r="N141" s="5">
        <v>625</v>
      </c>
      <c r="O141" s="6"/>
      <c r="P141" s="5">
        <v>625</v>
      </c>
      <c r="Q141" s="6"/>
      <c r="R141" s="5">
        <v>625</v>
      </c>
      <c r="S141" s="6"/>
      <c r="T141" s="5">
        <v>625</v>
      </c>
      <c r="U141" s="6"/>
      <c r="V141" s="5">
        <v>625</v>
      </c>
      <c r="W141" s="6"/>
      <c r="X141" s="5">
        <v>625</v>
      </c>
      <c r="Y141" s="6"/>
      <c r="Z141" s="5">
        <v>625</v>
      </c>
      <c r="AA141" s="6"/>
      <c r="AB141" s="5">
        <v>625</v>
      </c>
      <c r="AC141" s="6"/>
      <c r="AD141" s="5">
        <v>625</v>
      </c>
      <c r="AE141" s="6"/>
      <c r="AF141" s="5">
        <f t="shared" si="5"/>
        <v>7500</v>
      </c>
    </row>
    <row r="142" spans="6:32" ht="15">
      <c r="F142" s="2" t="s">
        <v>148</v>
      </c>
      <c r="H142" s="5">
        <v>3000</v>
      </c>
      <c r="I142" s="6"/>
      <c r="J142" s="5"/>
      <c r="K142" s="6"/>
      <c r="L142" s="5"/>
      <c r="M142" s="6"/>
      <c r="N142" s="5"/>
      <c r="O142" s="6"/>
      <c r="P142" s="5"/>
      <c r="Q142" s="6"/>
      <c r="R142" s="5">
        <v>3000</v>
      </c>
      <c r="S142" s="6"/>
      <c r="T142" s="5"/>
      <c r="U142" s="6"/>
      <c r="V142" s="5"/>
      <c r="W142" s="6"/>
      <c r="X142" s="5"/>
      <c r="Y142" s="6"/>
      <c r="Z142" s="5"/>
      <c r="AA142" s="6"/>
      <c r="AB142" s="5"/>
      <c r="AC142" s="6"/>
      <c r="AD142" s="5"/>
      <c r="AE142" s="6"/>
      <c r="AF142" s="5">
        <f t="shared" si="5"/>
        <v>6000</v>
      </c>
    </row>
    <row r="143" spans="6:32" ht="15">
      <c r="F143" s="2" t="s">
        <v>149</v>
      </c>
      <c r="H143" s="5">
        <v>500</v>
      </c>
      <c r="I143" s="6"/>
      <c r="J143" s="5"/>
      <c r="K143" s="6"/>
      <c r="L143" s="5"/>
      <c r="M143" s="6"/>
      <c r="N143" s="5"/>
      <c r="O143" s="6"/>
      <c r="P143" s="5"/>
      <c r="Q143" s="6"/>
      <c r="R143" s="5">
        <v>708.33</v>
      </c>
      <c r="S143" s="6"/>
      <c r="T143" s="5"/>
      <c r="U143" s="6"/>
      <c r="V143" s="5"/>
      <c r="W143" s="6"/>
      <c r="X143" s="5"/>
      <c r="Y143" s="6"/>
      <c r="Z143" s="5"/>
      <c r="AA143" s="6"/>
      <c r="AB143" s="5"/>
      <c r="AC143" s="6"/>
      <c r="AD143" s="5"/>
      <c r="AE143" s="6"/>
      <c r="AF143" s="5">
        <f t="shared" si="5"/>
        <v>1208.33</v>
      </c>
    </row>
    <row r="144" spans="6:32" ht="15">
      <c r="F144" s="2" t="s">
        <v>150</v>
      </c>
      <c r="H144" s="5"/>
      <c r="I144" s="6"/>
      <c r="J144" s="5">
        <v>500</v>
      </c>
      <c r="K144" s="6"/>
      <c r="L144" s="5"/>
      <c r="M144" s="6"/>
      <c r="N144" s="5"/>
      <c r="O144" s="6"/>
      <c r="P144" s="5">
        <v>500</v>
      </c>
      <c r="Q144" s="6"/>
      <c r="R144" s="5"/>
      <c r="S144" s="6"/>
      <c r="T144" s="5">
        <v>500</v>
      </c>
      <c r="U144" s="6"/>
      <c r="V144" s="5"/>
      <c r="W144" s="6"/>
      <c r="X144" s="5">
        <v>500</v>
      </c>
      <c r="Y144" s="6"/>
      <c r="Z144" s="5"/>
      <c r="AA144" s="6"/>
      <c r="AB144" s="5">
        <v>500</v>
      </c>
      <c r="AC144" s="6"/>
      <c r="AD144" s="5">
        <v>500</v>
      </c>
      <c r="AE144" s="6"/>
      <c r="AF144" s="5">
        <f t="shared" si="5"/>
        <v>3000</v>
      </c>
    </row>
    <row r="145" spans="6:32" ht="15">
      <c r="F145" s="2" t="s">
        <v>151</v>
      </c>
      <c r="H145" s="5"/>
      <c r="I145" s="6"/>
      <c r="J145" s="5"/>
      <c r="K145" s="6"/>
      <c r="L145" s="5">
        <v>250</v>
      </c>
      <c r="M145" s="6"/>
      <c r="N145" s="5"/>
      <c r="O145" s="6"/>
      <c r="P145" s="5"/>
      <c r="Q145" s="6"/>
      <c r="R145" s="5">
        <v>250</v>
      </c>
      <c r="S145" s="6"/>
      <c r="T145" s="5"/>
      <c r="U145" s="6"/>
      <c r="V145" s="5"/>
      <c r="W145" s="6"/>
      <c r="X145" s="5">
        <v>250</v>
      </c>
      <c r="Y145" s="6"/>
      <c r="Z145" s="5"/>
      <c r="AA145" s="6"/>
      <c r="AB145" s="5"/>
      <c r="AC145" s="6"/>
      <c r="AD145" s="5">
        <v>250</v>
      </c>
      <c r="AE145" s="6"/>
      <c r="AF145" s="5">
        <f t="shared" si="5"/>
        <v>1000</v>
      </c>
    </row>
    <row r="146" spans="6:32" ht="15">
      <c r="F146" s="2" t="s">
        <v>152</v>
      </c>
      <c r="H146" s="5">
        <v>300</v>
      </c>
      <c r="I146" s="6"/>
      <c r="J146" s="5"/>
      <c r="K146" s="6"/>
      <c r="L146" s="5"/>
      <c r="M146" s="6"/>
      <c r="N146" s="5">
        <v>625</v>
      </c>
      <c r="O146" s="6"/>
      <c r="P146" s="5"/>
      <c r="Q146" s="6"/>
      <c r="R146" s="5"/>
      <c r="S146" s="6"/>
      <c r="T146" s="5">
        <v>500</v>
      </c>
      <c r="U146" s="6"/>
      <c r="V146" s="5"/>
      <c r="W146" s="6"/>
      <c r="X146" s="5"/>
      <c r="Y146" s="6"/>
      <c r="Z146" s="5"/>
      <c r="AA146" s="6"/>
      <c r="AB146" s="5"/>
      <c r="AC146" s="6"/>
      <c r="AD146" s="5">
        <v>200</v>
      </c>
      <c r="AE146" s="6"/>
      <c r="AF146" s="5">
        <f t="shared" si="5"/>
        <v>1625</v>
      </c>
    </row>
    <row r="147" spans="6:32" ht="15">
      <c r="F147" s="2" t="s">
        <v>153</v>
      </c>
      <c r="H147" s="5">
        <v>4166.63</v>
      </c>
      <c r="I147" s="6"/>
      <c r="J147" s="5">
        <v>4166.67</v>
      </c>
      <c r="K147" s="6"/>
      <c r="L147" s="5">
        <v>4166.67</v>
      </c>
      <c r="M147" s="6"/>
      <c r="N147" s="5">
        <v>4166.67</v>
      </c>
      <c r="O147" s="6"/>
      <c r="P147" s="5">
        <v>4166.67</v>
      </c>
      <c r="Q147" s="6"/>
      <c r="R147" s="5">
        <v>4166.67</v>
      </c>
      <c r="S147" s="6"/>
      <c r="T147" s="5">
        <v>4166.67</v>
      </c>
      <c r="U147" s="6"/>
      <c r="V147" s="5">
        <v>4166.67</v>
      </c>
      <c r="W147" s="6"/>
      <c r="X147" s="5">
        <v>4166.67</v>
      </c>
      <c r="Y147" s="6"/>
      <c r="Z147" s="5">
        <v>4166.67</v>
      </c>
      <c r="AA147" s="6"/>
      <c r="AB147" s="5">
        <v>4166.67</v>
      </c>
      <c r="AC147" s="6"/>
      <c r="AD147" s="5">
        <v>4166.67</v>
      </c>
      <c r="AE147" s="6"/>
      <c r="AF147" s="5">
        <f t="shared" si="5"/>
        <v>50000</v>
      </c>
    </row>
    <row r="148" spans="6:32" ht="15.75" thickBot="1">
      <c r="F148" s="2" t="s">
        <v>154</v>
      </c>
      <c r="H148" s="8"/>
      <c r="I148" s="6"/>
      <c r="J148" s="8"/>
      <c r="K148" s="6"/>
      <c r="L148" s="8"/>
      <c r="M148" s="6"/>
      <c r="N148" s="8">
        <v>100217.86</v>
      </c>
      <c r="O148" s="6"/>
      <c r="P148" s="8">
        <v>100217.82</v>
      </c>
      <c r="Q148" s="6"/>
      <c r="R148" s="8">
        <v>100217.82</v>
      </c>
      <c r="S148" s="6"/>
      <c r="T148" s="8">
        <v>100217.82</v>
      </c>
      <c r="U148" s="6"/>
      <c r="V148" s="8">
        <v>100217.82</v>
      </c>
      <c r="W148" s="6"/>
      <c r="X148" s="8">
        <v>100217.82</v>
      </c>
      <c r="Y148" s="6"/>
      <c r="Z148" s="8">
        <v>100217.82</v>
      </c>
      <c r="AA148" s="6"/>
      <c r="AB148" s="8">
        <v>100217.82</v>
      </c>
      <c r="AC148" s="6"/>
      <c r="AD148" s="8">
        <v>100217.82</v>
      </c>
      <c r="AE148" s="6"/>
      <c r="AF148" s="8">
        <f t="shared" si="5"/>
        <v>901960.42</v>
      </c>
    </row>
    <row r="149" spans="5:32" ht="15.75" thickBot="1">
      <c r="E149" s="2" t="s">
        <v>155</v>
      </c>
      <c r="H149" s="9">
        <f>ROUND(SUM(H130:H148),5)</f>
        <v>20591.52</v>
      </c>
      <c r="I149" s="6"/>
      <c r="J149" s="9">
        <f>ROUND(SUM(J130:J148),5)</f>
        <v>17291.68</v>
      </c>
      <c r="K149" s="6"/>
      <c r="L149" s="9">
        <f>ROUND(SUM(L130:L148),5)</f>
        <v>17041.68</v>
      </c>
      <c r="M149" s="6"/>
      <c r="N149" s="9">
        <f>ROUND(SUM(N130:N148),5)</f>
        <v>217426.23</v>
      </c>
      <c r="O149" s="6"/>
      <c r="P149" s="9">
        <f>ROUND(SUM(P130:P148),5)</f>
        <v>120842.83</v>
      </c>
      <c r="Q149" s="6"/>
      <c r="R149" s="9">
        <f>ROUND(SUM(R130:R148),5)</f>
        <v>124301.16</v>
      </c>
      <c r="S149" s="6"/>
      <c r="T149" s="9">
        <f>ROUND(SUM(T130:T148),5)</f>
        <v>121342.83</v>
      </c>
      <c r="U149" s="6"/>
      <c r="V149" s="9">
        <f>ROUND(SUM(V130:V148),5)</f>
        <v>120342.83</v>
      </c>
      <c r="W149" s="6"/>
      <c r="X149" s="9">
        <f>ROUND(SUM(X130:X148),5)</f>
        <v>121092.83</v>
      </c>
      <c r="Y149" s="6"/>
      <c r="Z149" s="9">
        <f>ROUND(SUM(Z130:Z148),5)</f>
        <v>120342.83</v>
      </c>
      <c r="AA149" s="6"/>
      <c r="AB149" s="9">
        <f>ROUND(SUM(AB130:AB148),5)</f>
        <v>120842.83</v>
      </c>
      <c r="AC149" s="6"/>
      <c r="AD149" s="9">
        <f>ROUND(SUM(AD130:AD148),5)</f>
        <v>121292.83</v>
      </c>
      <c r="AE149" s="6"/>
      <c r="AF149" s="9">
        <f t="shared" si="5"/>
        <v>1242752.08</v>
      </c>
    </row>
    <row r="150" spans="4:32" ht="30" customHeight="1" thickBot="1">
      <c r="D150" s="2" t="s">
        <v>156</v>
      </c>
      <c r="H150" s="9">
        <f>ROUND(SUM(H4:H6)+H11+H24+H30+H40+H60+H66+H72+H82+SUM(H123:H124)+H129+H149,5)</f>
        <v>232418.44</v>
      </c>
      <c r="I150" s="6"/>
      <c r="J150" s="9">
        <f>ROUND(SUM(J4:J6)+J11+J24+J30+J40+J60+J66+J72+J82+SUM(J123:J124)+J129+J149,5)</f>
        <v>229119.09</v>
      </c>
      <c r="K150" s="6"/>
      <c r="L150" s="9">
        <f>ROUND(SUM(L4:L6)+L11+L24+L30+L40+L60+L66+L72+L82+SUM(L123:L124)+L129+L149,5)</f>
        <v>228869.09</v>
      </c>
      <c r="M150" s="6"/>
      <c r="N150" s="9">
        <f>ROUND(SUM(N4:N6)+N11+N24+N30+N40+N60+N66+N72+N82+SUM(N123:N124)+N129+N149,5)</f>
        <v>36195962.07</v>
      </c>
      <c r="O150" s="6"/>
      <c r="P150" s="9">
        <f>ROUND(SUM(P4:P6)+P11+P24+P30+P40+P60+P66+P72+P82+SUM(P123:P124)+P129+P149,5)</f>
        <v>1804892.47</v>
      </c>
      <c r="Q150" s="6"/>
      <c r="R150" s="9">
        <f>ROUND(SUM(R4:R6)+R11+R24+R30+R40+R60+R66+R72+R82+SUM(R123:R124)+R129+R149,5)</f>
        <v>1436326.98</v>
      </c>
      <c r="S150" s="6"/>
      <c r="T150" s="9">
        <f>ROUND(SUM(T4:T6)+T11+T24+T30+T40+T60+T66+T72+T82+SUM(T123:T124)+T129+T149,5)</f>
        <v>1016701.99</v>
      </c>
      <c r="U150" s="6"/>
      <c r="V150" s="9">
        <f>ROUND(SUM(V4:V6)+V11+V24+V30+V40+V60+V66+V72+V82+SUM(V123:V124)+V129+V149,5)</f>
        <v>1040701.99</v>
      </c>
      <c r="W150" s="6"/>
      <c r="X150" s="9">
        <f>ROUND(SUM(X4:X6)+X11+X24+X30+X40+X60+X66+X72+X82+SUM(X123:X124)+X129+X149,5)</f>
        <v>1266451.99</v>
      </c>
      <c r="Y150" s="6"/>
      <c r="Z150" s="9">
        <f>ROUND(SUM(Z4:Z6)+Z11+Z24+Z30+Z40+Z60+Z66+Z72+Z82+SUM(Z123:Z124)+Z129+Z149,5)</f>
        <v>765701.99</v>
      </c>
      <c r="AA150" s="6"/>
      <c r="AB150" s="9">
        <f>ROUND(SUM(AB4:AB6)+AB11+AB24+AB30+AB40+AB60+AB66+AB72+AB82+SUM(AB123:AB124)+AB129+AB149,5)</f>
        <v>766201.99</v>
      </c>
      <c r="AC150" s="6"/>
      <c r="AD150" s="9">
        <f>ROUND(SUM(AD4:AD6)+AD11+AD24+AD30+AD40+AD60+AD66+AD72+AD82+SUM(AD123:AD124)+AD129+AD149,5)</f>
        <v>1016651.99</v>
      </c>
      <c r="AE150" s="6"/>
      <c r="AF150" s="9">
        <f t="shared" si="5"/>
        <v>46000000.08</v>
      </c>
    </row>
    <row r="151" spans="2:32" ht="30" customHeight="1" thickBot="1">
      <c r="B151" s="2" t="s">
        <v>157</v>
      </c>
      <c r="H151" s="9">
        <f>ROUND(H3-H150,5)</f>
        <v>-232418.44</v>
      </c>
      <c r="I151" s="6"/>
      <c r="J151" s="9">
        <f>ROUND(J3-J150,5)</f>
        <v>-229119.09</v>
      </c>
      <c r="K151" s="6"/>
      <c r="L151" s="9">
        <f>ROUND(L3-L150,5)</f>
        <v>-228869.09</v>
      </c>
      <c r="M151" s="6"/>
      <c r="N151" s="9">
        <f>ROUND(N3-N150,5)</f>
        <v>-36195962.07</v>
      </c>
      <c r="O151" s="6"/>
      <c r="P151" s="9">
        <f>ROUND(P3-P150,5)</f>
        <v>-1804892.47</v>
      </c>
      <c r="Q151" s="6"/>
      <c r="R151" s="9">
        <f>ROUND(R3-R150,5)</f>
        <v>-1436326.98</v>
      </c>
      <c r="S151" s="6"/>
      <c r="T151" s="9">
        <f>ROUND(T3-T150,5)</f>
        <v>-1016701.99</v>
      </c>
      <c r="U151" s="6"/>
      <c r="V151" s="9">
        <f>ROUND(V3-V150,5)</f>
        <v>-1040701.99</v>
      </c>
      <c r="W151" s="6"/>
      <c r="X151" s="9">
        <f>ROUND(X3-X150,5)</f>
        <v>-1266451.99</v>
      </c>
      <c r="Y151" s="6"/>
      <c r="Z151" s="9">
        <f>ROUND(Z3-Z150,5)</f>
        <v>-765701.99</v>
      </c>
      <c r="AA151" s="6"/>
      <c r="AB151" s="9">
        <f>ROUND(AB3-AB150,5)</f>
        <v>-766201.99</v>
      </c>
      <c r="AC151" s="6"/>
      <c r="AD151" s="9">
        <f>ROUND(AD3-AD150,5)</f>
        <v>-1016651.99</v>
      </c>
      <c r="AE151" s="6"/>
      <c r="AF151" s="9">
        <f t="shared" si="5"/>
        <v>-46000000.08</v>
      </c>
    </row>
    <row r="152" spans="1:32" s="11" customFormat="1" ht="30" customHeight="1" thickBot="1">
      <c r="A152" s="2" t="s">
        <v>158</v>
      </c>
      <c r="B152" s="2"/>
      <c r="C152" s="2"/>
      <c r="D152" s="2"/>
      <c r="E152" s="2"/>
      <c r="F152" s="2"/>
      <c r="G152" s="2"/>
      <c r="H152" s="10">
        <f>H151</f>
        <v>-232418.44</v>
      </c>
      <c r="I152" s="2"/>
      <c r="J152" s="10">
        <f>J151</f>
        <v>-229119.09</v>
      </c>
      <c r="K152" s="2"/>
      <c r="L152" s="10">
        <f>L151</f>
        <v>-228869.09</v>
      </c>
      <c r="M152" s="2"/>
      <c r="N152" s="10">
        <f>N151</f>
        <v>-36195962.07</v>
      </c>
      <c r="O152" s="2"/>
      <c r="P152" s="10">
        <f>P151</f>
        <v>-1804892.47</v>
      </c>
      <c r="Q152" s="2"/>
      <c r="R152" s="10">
        <f>R151</f>
        <v>-1436326.98</v>
      </c>
      <c r="S152" s="2"/>
      <c r="T152" s="10">
        <f>T151</f>
        <v>-1016701.99</v>
      </c>
      <c r="U152" s="2"/>
      <c r="V152" s="10">
        <f>V151</f>
        <v>-1040701.99</v>
      </c>
      <c r="W152" s="2"/>
      <c r="X152" s="10">
        <f>X151</f>
        <v>-1266451.99</v>
      </c>
      <c r="Y152" s="2"/>
      <c r="Z152" s="10">
        <f>Z151</f>
        <v>-765701.99</v>
      </c>
      <c r="AA152" s="2"/>
      <c r="AB152" s="10">
        <f>AB151</f>
        <v>-766201.99</v>
      </c>
      <c r="AC152" s="2"/>
      <c r="AD152" s="10">
        <f>AD151</f>
        <v>-1016651.99</v>
      </c>
      <c r="AE152" s="2"/>
      <c r="AF152" s="10">
        <f t="shared" si="5"/>
        <v>-46000000.08</v>
      </c>
    </row>
    <row r="153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2:41 PM
&amp;"Arial,Bold"&amp;8 04/02/11
&amp;"Arial,Bold"&amp;8 Accrual Basis&amp;C&amp;"Arial,Bold"&amp;12 JJL MILLER FOUNDATION
&amp;"Arial,Bold"&amp;14 Profit &amp;&amp; Loss Budget Overview
&amp;"Arial,Bold"&amp;10 January through December 2011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52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5"/>
  <cols>
    <col min="1" max="6" width="3.00390625" style="16" customWidth="1"/>
    <col min="7" max="7" width="34.8515625" style="16" customWidth="1"/>
    <col min="8" max="8" width="11.421875" style="17" bestFit="1" customWidth="1"/>
    <col min="9" max="9" width="2.28125" style="17" customWidth="1"/>
    <col min="10" max="10" width="9.28125" style="17" bestFit="1" customWidth="1"/>
    <col min="11" max="11" width="2.28125" style="17" customWidth="1"/>
    <col min="12" max="12" width="9.28125" style="17" bestFit="1" customWidth="1"/>
    <col min="13" max="13" width="2.28125" style="17" customWidth="1"/>
    <col min="14" max="14" width="9.28125" style="17" bestFit="1" customWidth="1"/>
    <col min="15" max="15" width="2.28125" style="17" customWidth="1"/>
    <col min="16" max="16" width="9.28125" style="17" bestFit="1" customWidth="1"/>
    <col min="17" max="17" width="2.28125" style="17" customWidth="1"/>
    <col min="18" max="18" width="9.28125" style="17" bestFit="1" customWidth="1"/>
    <col min="19" max="19" width="2.28125" style="17" customWidth="1"/>
    <col min="20" max="20" width="10.57421875" style="17" bestFit="1" customWidth="1"/>
    <col min="21" max="21" width="2.28125" style="17" customWidth="1"/>
    <col min="22" max="22" width="11.421875" style="17" bestFit="1" customWidth="1"/>
  </cols>
  <sheetData>
    <row r="1" spans="1:22" ht="15.75" thickBot="1">
      <c r="A1" s="2"/>
      <c r="B1" s="2"/>
      <c r="C1" s="2"/>
      <c r="D1" s="2"/>
      <c r="E1" s="2"/>
      <c r="F1" s="2"/>
      <c r="G1" s="2"/>
      <c r="H1" s="3"/>
      <c r="I1" s="1"/>
      <c r="J1" s="3"/>
      <c r="K1" s="1"/>
      <c r="L1" s="3"/>
      <c r="M1" s="1"/>
      <c r="N1" s="3"/>
      <c r="O1" s="1"/>
      <c r="P1" s="3"/>
      <c r="Q1" s="1"/>
      <c r="R1" s="3"/>
      <c r="S1" s="1"/>
      <c r="T1" s="3"/>
      <c r="U1" s="1"/>
      <c r="V1" s="4" t="s">
        <v>0</v>
      </c>
    </row>
    <row r="2" spans="1:22" s="15" customFormat="1" ht="16.5" thickBot="1" thickTop="1">
      <c r="A2" s="12"/>
      <c r="B2" s="12"/>
      <c r="C2" s="12"/>
      <c r="D2" s="12"/>
      <c r="E2" s="12"/>
      <c r="F2" s="12"/>
      <c r="G2" s="12"/>
      <c r="H2" s="13" t="s">
        <v>1</v>
      </c>
      <c r="I2" s="14"/>
      <c r="J2" s="13" t="s">
        <v>2</v>
      </c>
      <c r="K2" s="14"/>
      <c r="L2" s="13" t="s">
        <v>3</v>
      </c>
      <c r="M2" s="14"/>
      <c r="N2" s="13" t="s">
        <v>4</v>
      </c>
      <c r="O2" s="14"/>
      <c r="P2" s="13" t="s">
        <v>5</v>
      </c>
      <c r="Q2" s="14"/>
      <c r="R2" s="13" t="s">
        <v>6</v>
      </c>
      <c r="S2" s="14"/>
      <c r="T2" s="13" t="s">
        <v>7</v>
      </c>
      <c r="U2" s="14"/>
      <c r="V2" s="13" t="s">
        <v>8</v>
      </c>
    </row>
    <row r="3" spans="1:22" ht="15.75" thickTop="1">
      <c r="A3" s="2"/>
      <c r="B3" s="2" t="s">
        <v>9</v>
      </c>
      <c r="C3" s="2"/>
      <c r="D3" s="2"/>
      <c r="E3" s="2"/>
      <c r="F3" s="2"/>
      <c r="G3" s="2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</row>
    <row r="4" spans="1:22" ht="15">
      <c r="A4" s="2"/>
      <c r="B4" s="2"/>
      <c r="C4" s="2"/>
      <c r="D4" s="2" t="s">
        <v>10</v>
      </c>
      <c r="E4" s="2"/>
      <c r="F4" s="2"/>
      <c r="G4" s="2"/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</row>
    <row r="5" spans="1:22" ht="15">
      <c r="A5" s="2"/>
      <c r="B5" s="2"/>
      <c r="C5" s="2"/>
      <c r="D5" s="2"/>
      <c r="E5" s="2" t="s">
        <v>11</v>
      </c>
      <c r="F5" s="2"/>
      <c r="G5" s="2"/>
      <c r="H5" s="5">
        <v>3791666.66</v>
      </c>
      <c r="I5" s="6"/>
      <c r="J5" s="5"/>
      <c r="K5" s="6"/>
      <c r="L5" s="5"/>
      <c r="M5" s="6"/>
      <c r="N5" s="5"/>
      <c r="O5" s="6"/>
      <c r="P5" s="5"/>
      <c r="Q5" s="6"/>
      <c r="R5" s="5"/>
      <c r="S5" s="6"/>
      <c r="T5" s="5"/>
      <c r="U5" s="6"/>
      <c r="V5" s="5">
        <f>ROUND(SUM(H5:T5),5)</f>
        <v>3791666.66</v>
      </c>
    </row>
    <row r="6" spans="1:22" ht="15">
      <c r="A6" s="2"/>
      <c r="B6" s="2"/>
      <c r="C6" s="2"/>
      <c r="D6" s="2"/>
      <c r="E6" s="2" t="s">
        <v>12</v>
      </c>
      <c r="F6" s="2"/>
      <c r="G6" s="2"/>
      <c r="H6" s="5">
        <v>11768750</v>
      </c>
      <c r="I6" s="6"/>
      <c r="J6" s="5"/>
      <c r="K6" s="6"/>
      <c r="L6" s="5"/>
      <c r="M6" s="6"/>
      <c r="N6" s="5"/>
      <c r="O6" s="6"/>
      <c r="P6" s="5"/>
      <c r="Q6" s="6"/>
      <c r="R6" s="5"/>
      <c r="S6" s="6"/>
      <c r="T6" s="5"/>
      <c r="U6" s="6"/>
      <c r="V6" s="5">
        <f>ROUND(SUM(H6:T6),5)</f>
        <v>11768750</v>
      </c>
    </row>
    <row r="7" spans="1:22" ht="15">
      <c r="A7" s="2"/>
      <c r="B7" s="2"/>
      <c r="C7" s="2"/>
      <c r="D7" s="2"/>
      <c r="E7" s="2" t="s">
        <v>13</v>
      </c>
      <c r="F7" s="2"/>
      <c r="G7" s="2"/>
      <c r="H7" s="5"/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</row>
    <row r="8" spans="1:22" ht="15">
      <c r="A8" s="2"/>
      <c r="B8" s="2"/>
      <c r="C8" s="2"/>
      <c r="D8" s="2"/>
      <c r="E8" s="2"/>
      <c r="F8" s="2" t="s">
        <v>14</v>
      </c>
      <c r="G8" s="2"/>
      <c r="H8" s="5">
        <v>437500</v>
      </c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>
        <f>ROUND(SUM(H8:T8),5)</f>
        <v>437500</v>
      </c>
    </row>
    <row r="9" spans="1:22" ht="15">
      <c r="A9" s="2"/>
      <c r="B9" s="2"/>
      <c r="C9" s="2"/>
      <c r="D9" s="2"/>
      <c r="E9" s="2"/>
      <c r="F9" s="2" t="s">
        <v>15</v>
      </c>
      <c r="G9" s="2"/>
      <c r="H9" s="5">
        <v>291666.67</v>
      </c>
      <c r="I9" s="6"/>
      <c r="J9" s="5"/>
      <c r="K9" s="6"/>
      <c r="L9" s="5"/>
      <c r="M9" s="6"/>
      <c r="N9" s="5"/>
      <c r="O9" s="6"/>
      <c r="P9" s="5"/>
      <c r="Q9" s="6"/>
      <c r="R9" s="5"/>
      <c r="S9" s="6"/>
      <c r="T9" s="5"/>
      <c r="U9" s="6"/>
      <c r="V9" s="5">
        <f>ROUND(SUM(H9:T9),5)</f>
        <v>291666.67</v>
      </c>
    </row>
    <row r="10" spans="1:22" ht="15.75" thickBot="1">
      <c r="A10" s="2"/>
      <c r="B10" s="2"/>
      <c r="C10" s="2"/>
      <c r="D10" s="2"/>
      <c r="E10" s="2"/>
      <c r="F10" s="2" t="s">
        <v>16</v>
      </c>
      <c r="G10" s="2"/>
      <c r="H10" s="7">
        <v>437500</v>
      </c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7">
        <f>ROUND(SUM(H10:T10),5)</f>
        <v>437500</v>
      </c>
    </row>
    <row r="11" spans="1:22" ht="15">
      <c r="A11" s="2"/>
      <c r="B11" s="2"/>
      <c r="C11" s="2"/>
      <c r="D11" s="2"/>
      <c r="E11" s="2" t="s">
        <v>17</v>
      </c>
      <c r="F11" s="2"/>
      <c r="G11" s="2"/>
      <c r="H11" s="5">
        <f>ROUND(SUM(H7:H10),5)</f>
        <v>1166666.67</v>
      </c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>
        <f>ROUND(SUM(H11:T11),5)</f>
        <v>1166666.67</v>
      </c>
    </row>
    <row r="12" spans="1:22" ht="30" customHeight="1">
      <c r="A12" s="2"/>
      <c r="B12" s="2"/>
      <c r="C12" s="2"/>
      <c r="D12" s="2"/>
      <c r="E12" s="2" t="s">
        <v>18</v>
      </c>
      <c r="F12" s="2"/>
      <c r="G12" s="2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</row>
    <row r="13" spans="1:22" ht="15">
      <c r="A13" s="2"/>
      <c r="B13" s="2"/>
      <c r="C13" s="2"/>
      <c r="D13" s="2"/>
      <c r="E13" s="2"/>
      <c r="F13" s="2" t="s">
        <v>19</v>
      </c>
      <c r="G13" s="2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6"/>
      <c r="V13" s="5"/>
    </row>
    <row r="14" spans="1:22" ht="15">
      <c r="A14" s="2"/>
      <c r="B14" s="2"/>
      <c r="C14" s="2"/>
      <c r="D14" s="2"/>
      <c r="E14" s="2"/>
      <c r="F14" s="2"/>
      <c r="G14" s="2" t="s">
        <v>20</v>
      </c>
      <c r="H14" s="5">
        <v>11666.67</v>
      </c>
      <c r="I14" s="6"/>
      <c r="J14" s="5">
        <v>11666.67</v>
      </c>
      <c r="K14" s="6"/>
      <c r="L14" s="5">
        <v>11666.67</v>
      </c>
      <c r="M14" s="6"/>
      <c r="N14" s="5">
        <v>11666.67</v>
      </c>
      <c r="O14" s="6"/>
      <c r="P14" s="5">
        <v>11666.67</v>
      </c>
      <c r="Q14" s="6"/>
      <c r="R14" s="5">
        <v>11666.67</v>
      </c>
      <c r="S14" s="6"/>
      <c r="T14" s="5">
        <v>11666.65</v>
      </c>
      <c r="U14" s="6"/>
      <c r="V14" s="5">
        <f aca="true" t="shared" si="0" ref="V14:V24">ROUND(SUM(H14:T14),5)</f>
        <v>81666.67</v>
      </c>
    </row>
    <row r="15" spans="1:22" ht="15">
      <c r="A15" s="2"/>
      <c r="B15" s="2"/>
      <c r="C15" s="2"/>
      <c r="D15" s="2"/>
      <c r="E15" s="2"/>
      <c r="F15" s="2"/>
      <c r="G15" s="2" t="s">
        <v>21</v>
      </c>
      <c r="H15" s="5">
        <v>7500</v>
      </c>
      <c r="I15" s="6"/>
      <c r="J15" s="5">
        <v>7500</v>
      </c>
      <c r="K15" s="6"/>
      <c r="L15" s="5">
        <v>7500</v>
      </c>
      <c r="M15" s="6"/>
      <c r="N15" s="5">
        <v>7500</v>
      </c>
      <c r="O15" s="6"/>
      <c r="P15" s="5">
        <v>7500</v>
      </c>
      <c r="Q15" s="6"/>
      <c r="R15" s="5">
        <v>7500</v>
      </c>
      <c r="S15" s="6"/>
      <c r="T15" s="5">
        <v>7500</v>
      </c>
      <c r="U15" s="6"/>
      <c r="V15" s="5">
        <f t="shared" si="0"/>
        <v>52500</v>
      </c>
    </row>
    <row r="16" spans="1:22" ht="15">
      <c r="A16" s="2"/>
      <c r="B16" s="2"/>
      <c r="C16" s="2"/>
      <c r="D16" s="2"/>
      <c r="E16" s="2"/>
      <c r="F16" s="2"/>
      <c r="G16" s="2" t="s">
        <v>22</v>
      </c>
      <c r="H16" s="5">
        <v>2083.33</v>
      </c>
      <c r="I16" s="6"/>
      <c r="J16" s="5">
        <v>2083.33</v>
      </c>
      <c r="K16" s="6"/>
      <c r="L16" s="5">
        <v>2083.33</v>
      </c>
      <c r="M16" s="6"/>
      <c r="N16" s="5">
        <v>2083.33</v>
      </c>
      <c r="O16" s="6"/>
      <c r="P16" s="5">
        <v>2083.33</v>
      </c>
      <c r="Q16" s="6"/>
      <c r="R16" s="5">
        <v>2083.33</v>
      </c>
      <c r="S16" s="6"/>
      <c r="T16" s="5">
        <v>2083.35</v>
      </c>
      <c r="U16" s="6"/>
      <c r="V16" s="5">
        <f t="shared" si="0"/>
        <v>14583.33</v>
      </c>
    </row>
    <row r="17" spans="1:22" ht="15">
      <c r="A17" s="2"/>
      <c r="B17" s="2"/>
      <c r="C17" s="2"/>
      <c r="D17" s="2"/>
      <c r="E17" s="2"/>
      <c r="F17" s="2"/>
      <c r="G17" s="2" t="s">
        <v>23</v>
      </c>
      <c r="H17" s="5">
        <v>1666.67</v>
      </c>
      <c r="I17" s="6"/>
      <c r="J17" s="5">
        <v>1666.67</v>
      </c>
      <c r="K17" s="6"/>
      <c r="L17" s="5">
        <v>1666.67</v>
      </c>
      <c r="M17" s="6"/>
      <c r="N17" s="5">
        <v>1666.67</v>
      </c>
      <c r="O17" s="6"/>
      <c r="P17" s="5">
        <v>1666.67</v>
      </c>
      <c r="Q17" s="6"/>
      <c r="R17" s="5">
        <v>1666.67</v>
      </c>
      <c r="S17" s="6"/>
      <c r="T17" s="5">
        <v>1666.65</v>
      </c>
      <c r="U17" s="6"/>
      <c r="V17" s="5">
        <f t="shared" si="0"/>
        <v>11666.67</v>
      </c>
    </row>
    <row r="18" spans="1:22" ht="15">
      <c r="A18" s="2"/>
      <c r="B18" s="2"/>
      <c r="C18" s="2"/>
      <c r="D18" s="2"/>
      <c r="E18" s="2"/>
      <c r="F18" s="2"/>
      <c r="G18" s="2" t="s">
        <v>24</v>
      </c>
      <c r="H18" s="5">
        <v>1666.67</v>
      </c>
      <c r="I18" s="6"/>
      <c r="J18" s="5">
        <v>1666.67</v>
      </c>
      <c r="K18" s="6"/>
      <c r="L18" s="5">
        <v>1666.67</v>
      </c>
      <c r="M18" s="6"/>
      <c r="N18" s="5">
        <v>1666.67</v>
      </c>
      <c r="O18" s="6"/>
      <c r="P18" s="5">
        <v>1666.67</v>
      </c>
      <c r="Q18" s="6"/>
      <c r="R18" s="5">
        <v>1666.67</v>
      </c>
      <c r="S18" s="6"/>
      <c r="T18" s="5">
        <v>1666.65</v>
      </c>
      <c r="U18" s="6"/>
      <c r="V18" s="5">
        <f t="shared" si="0"/>
        <v>11666.67</v>
      </c>
    </row>
    <row r="19" spans="1:22" ht="15.75" thickBot="1">
      <c r="A19" s="2"/>
      <c r="B19" s="2"/>
      <c r="C19" s="2"/>
      <c r="D19" s="2"/>
      <c r="E19" s="2"/>
      <c r="F19" s="2"/>
      <c r="G19" s="2" t="s">
        <v>25</v>
      </c>
      <c r="H19" s="7">
        <v>833.33</v>
      </c>
      <c r="I19" s="6"/>
      <c r="J19" s="7">
        <v>833.33</v>
      </c>
      <c r="K19" s="6"/>
      <c r="L19" s="7">
        <v>833.33</v>
      </c>
      <c r="M19" s="6"/>
      <c r="N19" s="7">
        <v>833.33</v>
      </c>
      <c r="O19" s="6"/>
      <c r="P19" s="7">
        <v>833.33</v>
      </c>
      <c r="Q19" s="6"/>
      <c r="R19" s="7">
        <v>833.33</v>
      </c>
      <c r="S19" s="6"/>
      <c r="T19" s="7">
        <v>833.35</v>
      </c>
      <c r="U19" s="6"/>
      <c r="V19" s="7">
        <f t="shared" si="0"/>
        <v>5833.33</v>
      </c>
    </row>
    <row r="20" spans="1:22" ht="15">
      <c r="A20" s="2"/>
      <c r="B20" s="2"/>
      <c r="C20" s="2"/>
      <c r="D20" s="2"/>
      <c r="E20" s="2"/>
      <c r="F20" s="2" t="s">
        <v>26</v>
      </c>
      <c r="G20" s="2"/>
      <c r="H20" s="5">
        <f>ROUND(SUM(H13:H19),5)</f>
        <v>25416.67</v>
      </c>
      <c r="I20" s="6"/>
      <c r="J20" s="5">
        <f>ROUND(SUM(J13:J19),5)</f>
        <v>25416.67</v>
      </c>
      <c r="K20" s="6"/>
      <c r="L20" s="5">
        <f>ROUND(SUM(L13:L19),5)</f>
        <v>25416.67</v>
      </c>
      <c r="M20" s="6"/>
      <c r="N20" s="5">
        <f>ROUND(SUM(N13:N19),5)</f>
        <v>25416.67</v>
      </c>
      <c r="O20" s="6"/>
      <c r="P20" s="5">
        <f>ROUND(SUM(P13:P19),5)</f>
        <v>25416.67</v>
      </c>
      <c r="Q20" s="6"/>
      <c r="R20" s="5">
        <f>ROUND(SUM(R13:R19),5)</f>
        <v>25416.67</v>
      </c>
      <c r="S20" s="6"/>
      <c r="T20" s="5">
        <f>ROUND(SUM(T13:T19),5)</f>
        <v>25416.65</v>
      </c>
      <c r="U20" s="6"/>
      <c r="V20" s="5">
        <f t="shared" si="0"/>
        <v>177916.67</v>
      </c>
    </row>
    <row r="21" spans="1:22" ht="30" customHeight="1">
      <c r="A21" s="2"/>
      <c r="B21" s="2"/>
      <c r="C21" s="2"/>
      <c r="D21" s="2"/>
      <c r="E21" s="2"/>
      <c r="F21" s="2" t="s">
        <v>27</v>
      </c>
      <c r="G21" s="2"/>
      <c r="H21" s="5">
        <v>8333.35</v>
      </c>
      <c r="I21" s="6"/>
      <c r="J21" s="5">
        <v>8333.33</v>
      </c>
      <c r="K21" s="6"/>
      <c r="L21" s="5">
        <v>8333.33</v>
      </c>
      <c r="M21" s="6"/>
      <c r="N21" s="5">
        <v>8333.33</v>
      </c>
      <c r="O21" s="6"/>
      <c r="P21" s="5">
        <v>8333.33</v>
      </c>
      <c r="Q21" s="6"/>
      <c r="R21" s="5">
        <v>8333.33</v>
      </c>
      <c r="S21" s="6"/>
      <c r="T21" s="5">
        <v>8333.33</v>
      </c>
      <c r="U21" s="6"/>
      <c r="V21" s="5">
        <f t="shared" si="0"/>
        <v>58333.33</v>
      </c>
    </row>
    <row r="22" spans="1:22" ht="15">
      <c r="A22" s="2"/>
      <c r="B22" s="2"/>
      <c r="C22" s="2"/>
      <c r="D22" s="2"/>
      <c r="E22" s="2"/>
      <c r="F22" s="2" t="s">
        <v>28</v>
      </c>
      <c r="G22" s="2"/>
      <c r="H22" s="5">
        <v>41666.65</v>
      </c>
      <c r="I22" s="6"/>
      <c r="J22" s="5">
        <v>41666.67</v>
      </c>
      <c r="K22" s="6"/>
      <c r="L22" s="5">
        <v>41666.67</v>
      </c>
      <c r="M22" s="6"/>
      <c r="N22" s="5">
        <v>41666.67</v>
      </c>
      <c r="O22" s="6"/>
      <c r="P22" s="5">
        <v>41666.67</v>
      </c>
      <c r="Q22" s="6"/>
      <c r="R22" s="5">
        <v>41666.67</v>
      </c>
      <c r="S22" s="6"/>
      <c r="T22" s="5">
        <v>41666.67</v>
      </c>
      <c r="U22" s="6"/>
      <c r="V22" s="5">
        <f t="shared" si="0"/>
        <v>291666.67</v>
      </c>
    </row>
    <row r="23" spans="1:22" ht="15.75" thickBot="1">
      <c r="A23" s="2"/>
      <c r="B23" s="2"/>
      <c r="C23" s="2"/>
      <c r="D23" s="2"/>
      <c r="E23" s="2"/>
      <c r="F23" s="2" t="s">
        <v>29</v>
      </c>
      <c r="G23" s="2"/>
      <c r="H23" s="7">
        <v>8750</v>
      </c>
      <c r="I23" s="6"/>
      <c r="J23" s="7">
        <v>8750</v>
      </c>
      <c r="K23" s="6"/>
      <c r="L23" s="7">
        <v>8750</v>
      </c>
      <c r="M23" s="6"/>
      <c r="N23" s="7">
        <v>8750</v>
      </c>
      <c r="O23" s="6"/>
      <c r="P23" s="7">
        <v>8750</v>
      </c>
      <c r="Q23" s="6"/>
      <c r="R23" s="7">
        <v>8750</v>
      </c>
      <c r="S23" s="6"/>
      <c r="T23" s="7">
        <v>8750</v>
      </c>
      <c r="U23" s="6"/>
      <c r="V23" s="7">
        <f t="shared" si="0"/>
        <v>61250</v>
      </c>
    </row>
    <row r="24" spans="1:22" ht="15">
      <c r="A24" s="2"/>
      <c r="B24" s="2"/>
      <c r="C24" s="2"/>
      <c r="D24" s="2"/>
      <c r="E24" s="2" t="s">
        <v>30</v>
      </c>
      <c r="F24" s="2"/>
      <c r="G24" s="2"/>
      <c r="H24" s="5">
        <f>ROUND(H12+SUM(H20:H23),5)</f>
        <v>84166.67</v>
      </c>
      <c r="I24" s="6"/>
      <c r="J24" s="5">
        <f>ROUND(J12+SUM(J20:J23),5)</f>
        <v>84166.67</v>
      </c>
      <c r="K24" s="6"/>
      <c r="L24" s="5">
        <f>ROUND(L12+SUM(L20:L23),5)</f>
        <v>84166.67</v>
      </c>
      <c r="M24" s="6"/>
      <c r="N24" s="5">
        <f>ROUND(N12+SUM(N20:N23),5)</f>
        <v>84166.67</v>
      </c>
      <c r="O24" s="6"/>
      <c r="P24" s="5">
        <f>ROUND(P12+SUM(P20:P23),5)</f>
        <v>84166.67</v>
      </c>
      <c r="Q24" s="6"/>
      <c r="R24" s="5">
        <f>ROUND(R12+SUM(R20:R23),5)</f>
        <v>84166.67</v>
      </c>
      <c r="S24" s="6"/>
      <c r="T24" s="5">
        <f>ROUND(T12+SUM(T20:T23),5)</f>
        <v>84166.65</v>
      </c>
      <c r="U24" s="6"/>
      <c r="V24" s="5">
        <f t="shared" si="0"/>
        <v>589166.67</v>
      </c>
    </row>
    <row r="25" spans="1:22" ht="30" customHeight="1">
      <c r="A25" s="2"/>
      <c r="B25" s="2"/>
      <c r="C25" s="2"/>
      <c r="D25" s="2"/>
      <c r="E25" s="2" t="s">
        <v>31</v>
      </c>
      <c r="F25" s="2"/>
      <c r="G25" s="2"/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</row>
    <row r="26" spans="1:22" ht="15">
      <c r="A26" s="2"/>
      <c r="B26" s="2"/>
      <c r="C26" s="2"/>
      <c r="D26" s="2"/>
      <c r="E26" s="2"/>
      <c r="F26" s="2" t="s">
        <v>32</v>
      </c>
      <c r="G26" s="2"/>
      <c r="H26" s="5">
        <v>2541.67</v>
      </c>
      <c r="I26" s="6"/>
      <c r="J26" s="5">
        <v>2541.67</v>
      </c>
      <c r="K26" s="6"/>
      <c r="L26" s="5">
        <v>2541.67</v>
      </c>
      <c r="M26" s="6"/>
      <c r="N26" s="5">
        <v>2541.67</v>
      </c>
      <c r="O26" s="6"/>
      <c r="P26" s="5">
        <v>2541.67</v>
      </c>
      <c r="Q26" s="6"/>
      <c r="R26" s="5">
        <v>2541.67</v>
      </c>
      <c r="S26" s="6"/>
      <c r="T26" s="5">
        <v>2541.65</v>
      </c>
      <c r="U26" s="6"/>
      <c r="V26" s="5">
        <f>ROUND(SUM(H26:T26),5)</f>
        <v>17791.67</v>
      </c>
    </row>
    <row r="27" spans="1:22" ht="15">
      <c r="A27" s="2"/>
      <c r="B27" s="2"/>
      <c r="C27" s="2"/>
      <c r="D27" s="2"/>
      <c r="E27" s="2"/>
      <c r="F27" s="2" t="s">
        <v>33</v>
      </c>
      <c r="G27" s="2"/>
      <c r="H27" s="5">
        <v>833.35</v>
      </c>
      <c r="I27" s="6"/>
      <c r="J27" s="5">
        <v>833.33</v>
      </c>
      <c r="K27" s="6"/>
      <c r="L27" s="5">
        <v>833.33</v>
      </c>
      <c r="M27" s="6"/>
      <c r="N27" s="5">
        <v>833.33</v>
      </c>
      <c r="O27" s="6"/>
      <c r="P27" s="5">
        <v>833.33</v>
      </c>
      <c r="Q27" s="6"/>
      <c r="R27" s="5">
        <v>833.33</v>
      </c>
      <c r="S27" s="6"/>
      <c r="T27" s="5">
        <v>833.33</v>
      </c>
      <c r="U27" s="6"/>
      <c r="V27" s="5">
        <f>ROUND(SUM(H27:T27),5)</f>
        <v>5833.33</v>
      </c>
    </row>
    <row r="28" spans="1:22" ht="15">
      <c r="A28" s="2"/>
      <c r="B28" s="2"/>
      <c r="C28" s="2"/>
      <c r="D28" s="2"/>
      <c r="E28" s="2"/>
      <c r="F28" s="2" t="s">
        <v>34</v>
      </c>
      <c r="G28" s="2"/>
      <c r="H28" s="5">
        <v>4166.65</v>
      </c>
      <c r="I28" s="6"/>
      <c r="J28" s="5">
        <v>4166.67</v>
      </c>
      <c r="K28" s="6"/>
      <c r="L28" s="5">
        <v>4166.67</v>
      </c>
      <c r="M28" s="6"/>
      <c r="N28" s="5">
        <v>4166.67</v>
      </c>
      <c r="O28" s="6"/>
      <c r="P28" s="5">
        <v>4166.67</v>
      </c>
      <c r="Q28" s="6"/>
      <c r="R28" s="5">
        <v>4166.67</v>
      </c>
      <c r="S28" s="6"/>
      <c r="T28" s="5">
        <v>4166.67</v>
      </c>
      <c r="U28" s="6"/>
      <c r="V28" s="5">
        <f>ROUND(SUM(H28:T28),5)</f>
        <v>29166.67</v>
      </c>
    </row>
    <row r="29" spans="1:22" ht="15.75" thickBot="1">
      <c r="A29" s="2"/>
      <c r="B29" s="2"/>
      <c r="C29" s="2"/>
      <c r="D29" s="2"/>
      <c r="E29" s="2"/>
      <c r="F29" s="2" t="s">
        <v>35</v>
      </c>
      <c r="G29" s="2"/>
      <c r="H29" s="7">
        <v>875</v>
      </c>
      <c r="I29" s="6"/>
      <c r="J29" s="7">
        <v>875</v>
      </c>
      <c r="K29" s="6"/>
      <c r="L29" s="7">
        <v>875</v>
      </c>
      <c r="M29" s="6"/>
      <c r="N29" s="7">
        <v>875</v>
      </c>
      <c r="O29" s="6"/>
      <c r="P29" s="7">
        <v>875</v>
      </c>
      <c r="Q29" s="6"/>
      <c r="R29" s="7">
        <v>875</v>
      </c>
      <c r="S29" s="6"/>
      <c r="T29" s="7">
        <v>875</v>
      </c>
      <c r="U29" s="6"/>
      <c r="V29" s="7">
        <f>ROUND(SUM(H29:T29),5)</f>
        <v>6125</v>
      </c>
    </row>
    <row r="30" spans="1:22" ht="15">
      <c r="A30" s="2"/>
      <c r="B30" s="2"/>
      <c r="C30" s="2"/>
      <c r="D30" s="2"/>
      <c r="E30" s="2" t="s">
        <v>36</v>
      </c>
      <c r="F30" s="2"/>
      <c r="G30" s="2"/>
      <c r="H30" s="5">
        <f>ROUND(SUM(H25:H29),5)</f>
        <v>8416.67</v>
      </c>
      <c r="I30" s="6"/>
      <c r="J30" s="5">
        <f>ROUND(SUM(J25:J29),5)</f>
        <v>8416.67</v>
      </c>
      <c r="K30" s="6"/>
      <c r="L30" s="5">
        <f>ROUND(SUM(L25:L29),5)</f>
        <v>8416.67</v>
      </c>
      <c r="M30" s="6"/>
      <c r="N30" s="5">
        <f>ROUND(SUM(N25:N29),5)</f>
        <v>8416.67</v>
      </c>
      <c r="O30" s="6"/>
      <c r="P30" s="5">
        <f>ROUND(SUM(P25:P29),5)</f>
        <v>8416.67</v>
      </c>
      <c r="Q30" s="6"/>
      <c r="R30" s="5">
        <f>ROUND(SUM(R25:R29),5)</f>
        <v>8416.67</v>
      </c>
      <c r="S30" s="6"/>
      <c r="T30" s="5">
        <f>ROUND(SUM(T25:T29),5)</f>
        <v>8416.65</v>
      </c>
      <c r="U30" s="6"/>
      <c r="V30" s="5">
        <f>ROUND(SUM(H30:T30),5)</f>
        <v>58916.67</v>
      </c>
    </row>
    <row r="31" spans="1:22" ht="30" customHeight="1">
      <c r="A31" s="2"/>
      <c r="B31" s="2"/>
      <c r="C31" s="2"/>
      <c r="D31" s="2"/>
      <c r="E31" s="2" t="s">
        <v>37</v>
      </c>
      <c r="F31" s="2"/>
      <c r="G31" s="2"/>
      <c r="H31" s="5"/>
      <c r="I31" s="6"/>
      <c r="J31" s="5"/>
      <c r="K31" s="6"/>
      <c r="L31" s="5"/>
      <c r="M31" s="6"/>
      <c r="N31" s="5"/>
      <c r="O31" s="6"/>
      <c r="P31" s="5"/>
      <c r="Q31" s="6"/>
      <c r="R31" s="5"/>
      <c r="S31" s="6"/>
      <c r="T31" s="5"/>
      <c r="U31" s="6"/>
      <c r="V31" s="5"/>
    </row>
    <row r="32" spans="1:22" ht="15">
      <c r="A32" s="2"/>
      <c r="B32" s="2"/>
      <c r="C32" s="2"/>
      <c r="D32" s="2"/>
      <c r="E32" s="2"/>
      <c r="F32" s="2" t="s">
        <v>38</v>
      </c>
      <c r="G32" s="2"/>
      <c r="H32" s="5">
        <v>2541.65</v>
      </c>
      <c r="I32" s="6"/>
      <c r="J32" s="5">
        <v>2541.67</v>
      </c>
      <c r="K32" s="6"/>
      <c r="L32" s="5">
        <v>2541.67</v>
      </c>
      <c r="M32" s="6"/>
      <c r="N32" s="5">
        <v>2541.67</v>
      </c>
      <c r="O32" s="6"/>
      <c r="P32" s="5">
        <v>2541.67</v>
      </c>
      <c r="Q32" s="6"/>
      <c r="R32" s="5">
        <v>2541.67</v>
      </c>
      <c r="S32" s="6"/>
      <c r="T32" s="5">
        <v>2541.67</v>
      </c>
      <c r="U32" s="6"/>
      <c r="V32" s="5">
        <f aca="true" t="shared" si="1" ref="V32:V40">ROUND(SUM(H32:T32),5)</f>
        <v>17791.67</v>
      </c>
    </row>
    <row r="33" spans="1:22" ht="15">
      <c r="A33" s="2"/>
      <c r="B33" s="2"/>
      <c r="C33" s="2"/>
      <c r="D33" s="2"/>
      <c r="E33" s="2"/>
      <c r="F33" s="2" t="s">
        <v>39</v>
      </c>
      <c r="G33" s="2"/>
      <c r="H33" s="5">
        <v>1270.85</v>
      </c>
      <c r="I33" s="6"/>
      <c r="J33" s="5">
        <v>1270.83</v>
      </c>
      <c r="K33" s="6"/>
      <c r="L33" s="5">
        <v>1270.83</v>
      </c>
      <c r="M33" s="6"/>
      <c r="N33" s="5">
        <v>1270.83</v>
      </c>
      <c r="O33" s="6"/>
      <c r="P33" s="5">
        <v>1270.83</v>
      </c>
      <c r="Q33" s="6"/>
      <c r="R33" s="5">
        <v>1270.83</v>
      </c>
      <c r="S33" s="6"/>
      <c r="T33" s="5">
        <v>1270.83</v>
      </c>
      <c r="U33" s="6"/>
      <c r="V33" s="5">
        <f t="shared" si="1"/>
        <v>8895.83</v>
      </c>
    </row>
    <row r="34" spans="1:22" ht="15">
      <c r="A34" s="2"/>
      <c r="B34" s="2"/>
      <c r="C34" s="2"/>
      <c r="D34" s="2"/>
      <c r="E34" s="2"/>
      <c r="F34" s="2" t="s">
        <v>40</v>
      </c>
      <c r="G34" s="2"/>
      <c r="H34" s="5">
        <v>833.35</v>
      </c>
      <c r="I34" s="6"/>
      <c r="J34" s="5">
        <v>833.33</v>
      </c>
      <c r="K34" s="6"/>
      <c r="L34" s="5">
        <v>833.33</v>
      </c>
      <c r="M34" s="6"/>
      <c r="N34" s="5">
        <v>833.33</v>
      </c>
      <c r="O34" s="6"/>
      <c r="P34" s="5">
        <v>833.33</v>
      </c>
      <c r="Q34" s="6"/>
      <c r="R34" s="5">
        <v>833.33</v>
      </c>
      <c r="S34" s="6"/>
      <c r="T34" s="5">
        <v>833.33</v>
      </c>
      <c r="U34" s="6"/>
      <c r="V34" s="5">
        <f t="shared" si="1"/>
        <v>5833.33</v>
      </c>
    </row>
    <row r="35" spans="1:22" ht="15">
      <c r="A35" s="2"/>
      <c r="B35" s="2"/>
      <c r="C35" s="2"/>
      <c r="D35" s="2"/>
      <c r="E35" s="2"/>
      <c r="F35" s="2" t="s">
        <v>41</v>
      </c>
      <c r="G35" s="2"/>
      <c r="H35" s="5">
        <v>416.65</v>
      </c>
      <c r="I35" s="6"/>
      <c r="J35" s="5">
        <v>416.67</v>
      </c>
      <c r="K35" s="6"/>
      <c r="L35" s="5">
        <v>416.67</v>
      </c>
      <c r="M35" s="6"/>
      <c r="N35" s="5">
        <v>416.67</v>
      </c>
      <c r="O35" s="6"/>
      <c r="P35" s="5">
        <v>416.67</v>
      </c>
      <c r="Q35" s="6"/>
      <c r="R35" s="5">
        <v>416.67</v>
      </c>
      <c r="S35" s="6"/>
      <c r="T35" s="5">
        <v>416.67</v>
      </c>
      <c r="U35" s="6"/>
      <c r="V35" s="5">
        <f t="shared" si="1"/>
        <v>2916.67</v>
      </c>
    </row>
    <row r="36" spans="1:22" ht="15">
      <c r="A36" s="2"/>
      <c r="B36" s="2"/>
      <c r="C36" s="2"/>
      <c r="D36" s="2"/>
      <c r="E36" s="2"/>
      <c r="F36" s="2" t="s">
        <v>42</v>
      </c>
      <c r="G36" s="2"/>
      <c r="H36" s="5">
        <v>4166.65</v>
      </c>
      <c r="I36" s="6"/>
      <c r="J36" s="5">
        <v>4166.67</v>
      </c>
      <c r="K36" s="6"/>
      <c r="L36" s="5">
        <v>4166.67</v>
      </c>
      <c r="M36" s="6"/>
      <c r="N36" s="5">
        <v>4166.67</v>
      </c>
      <c r="O36" s="6"/>
      <c r="P36" s="5">
        <v>4166.67</v>
      </c>
      <c r="Q36" s="6"/>
      <c r="R36" s="5">
        <v>4166.67</v>
      </c>
      <c r="S36" s="6"/>
      <c r="T36" s="5">
        <v>4166.67</v>
      </c>
      <c r="U36" s="6"/>
      <c r="V36" s="5">
        <f t="shared" si="1"/>
        <v>29166.67</v>
      </c>
    </row>
    <row r="37" spans="1:22" ht="15">
      <c r="A37" s="2"/>
      <c r="B37" s="2"/>
      <c r="C37" s="2"/>
      <c r="D37" s="2"/>
      <c r="E37" s="2"/>
      <c r="F37" s="2" t="s">
        <v>43</v>
      </c>
      <c r="G37" s="2"/>
      <c r="H37" s="5">
        <v>2083.35</v>
      </c>
      <c r="I37" s="6"/>
      <c r="J37" s="5">
        <v>2083.33</v>
      </c>
      <c r="K37" s="6"/>
      <c r="L37" s="5">
        <v>2083.33</v>
      </c>
      <c r="M37" s="6"/>
      <c r="N37" s="5">
        <v>2083.33</v>
      </c>
      <c r="O37" s="6"/>
      <c r="P37" s="5">
        <v>2083.33</v>
      </c>
      <c r="Q37" s="6"/>
      <c r="R37" s="5">
        <v>2083.33</v>
      </c>
      <c r="S37" s="6"/>
      <c r="T37" s="5">
        <v>2083.33</v>
      </c>
      <c r="U37" s="6"/>
      <c r="V37" s="5">
        <f t="shared" si="1"/>
        <v>14583.33</v>
      </c>
    </row>
    <row r="38" spans="1:22" ht="15">
      <c r="A38" s="2"/>
      <c r="B38" s="2"/>
      <c r="C38" s="2"/>
      <c r="D38" s="2"/>
      <c r="E38" s="2"/>
      <c r="F38" s="2" t="s">
        <v>44</v>
      </c>
      <c r="G38" s="2"/>
      <c r="H38" s="5">
        <v>875</v>
      </c>
      <c r="I38" s="6"/>
      <c r="J38" s="5">
        <v>875</v>
      </c>
      <c r="K38" s="6"/>
      <c r="L38" s="5">
        <v>875</v>
      </c>
      <c r="M38" s="6"/>
      <c r="N38" s="5">
        <v>875</v>
      </c>
      <c r="O38" s="6"/>
      <c r="P38" s="5">
        <v>875</v>
      </c>
      <c r="Q38" s="6"/>
      <c r="R38" s="5">
        <v>875</v>
      </c>
      <c r="S38" s="6"/>
      <c r="T38" s="5">
        <v>875</v>
      </c>
      <c r="U38" s="6"/>
      <c r="V38" s="5">
        <f t="shared" si="1"/>
        <v>6125</v>
      </c>
    </row>
    <row r="39" spans="1:22" ht="15.75" thickBot="1">
      <c r="A39" s="2"/>
      <c r="B39" s="2"/>
      <c r="C39" s="2"/>
      <c r="D39" s="2"/>
      <c r="E39" s="2"/>
      <c r="F39" s="2" t="s">
        <v>45</v>
      </c>
      <c r="G39" s="2"/>
      <c r="H39" s="7">
        <v>437.5</v>
      </c>
      <c r="I39" s="6"/>
      <c r="J39" s="7">
        <v>437.5</v>
      </c>
      <c r="K39" s="6"/>
      <c r="L39" s="7">
        <v>437.5</v>
      </c>
      <c r="M39" s="6"/>
      <c r="N39" s="7">
        <v>437.5</v>
      </c>
      <c r="O39" s="6"/>
      <c r="P39" s="7">
        <v>437.5</v>
      </c>
      <c r="Q39" s="6"/>
      <c r="R39" s="7">
        <v>437.5</v>
      </c>
      <c r="S39" s="6"/>
      <c r="T39" s="7">
        <v>437.5</v>
      </c>
      <c r="U39" s="6"/>
      <c r="V39" s="7">
        <f t="shared" si="1"/>
        <v>3062.5</v>
      </c>
    </row>
    <row r="40" spans="1:22" ht="15">
      <c r="A40" s="2"/>
      <c r="B40" s="2"/>
      <c r="C40" s="2"/>
      <c r="D40" s="2"/>
      <c r="E40" s="2" t="s">
        <v>46</v>
      </c>
      <c r="F40" s="2"/>
      <c r="G40" s="2"/>
      <c r="H40" s="5">
        <f>ROUND(SUM(H31:H39),5)</f>
        <v>12625</v>
      </c>
      <c r="I40" s="6"/>
      <c r="J40" s="5">
        <f>ROUND(SUM(J31:J39),5)</f>
        <v>12625</v>
      </c>
      <c r="K40" s="6"/>
      <c r="L40" s="5">
        <f>ROUND(SUM(L31:L39),5)</f>
        <v>12625</v>
      </c>
      <c r="M40" s="6"/>
      <c r="N40" s="5">
        <f>ROUND(SUM(N31:N39),5)</f>
        <v>12625</v>
      </c>
      <c r="O40" s="6"/>
      <c r="P40" s="5">
        <f>ROUND(SUM(P31:P39),5)</f>
        <v>12625</v>
      </c>
      <c r="Q40" s="6"/>
      <c r="R40" s="5">
        <f>ROUND(SUM(R31:R39),5)</f>
        <v>12625</v>
      </c>
      <c r="S40" s="6"/>
      <c r="T40" s="5">
        <f>ROUND(SUM(T31:T39),5)</f>
        <v>12625</v>
      </c>
      <c r="U40" s="6"/>
      <c r="V40" s="5">
        <f t="shared" si="1"/>
        <v>88375</v>
      </c>
    </row>
    <row r="41" spans="1:22" ht="30" customHeight="1">
      <c r="A41" s="2"/>
      <c r="B41" s="2"/>
      <c r="C41" s="2"/>
      <c r="D41" s="2"/>
      <c r="E41" s="2" t="s">
        <v>47</v>
      </c>
      <c r="F41" s="2"/>
      <c r="G41" s="2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  <c r="T41" s="5"/>
      <c r="U41" s="6"/>
      <c r="V41" s="5"/>
    </row>
    <row r="42" spans="1:22" ht="15">
      <c r="A42" s="2"/>
      <c r="B42" s="2"/>
      <c r="C42" s="2"/>
      <c r="D42" s="2"/>
      <c r="E42" s="2"/>
      <c r="F42" s="2" t="s">
        <v>48</v>
      </c>
      <c r="G42" s="2"/>
      <c r="H42" s="5">
        <v>291666.67</v>
      </c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  <c r="T42" s="5"/>
      <c r="U42" s="6"/>
      <c r="V42" s="5">
        <f aca="true" t="shared" si="2" ref="V42:V60">ROUND(SUM(H42:T42),5)</f>
        <v>291666.67</v>
      </c>
    </row>
    <row r="43" spans="1:22" ht="15">
      <c r="A43" s="2"/>
      <c r="B43" s="2"/>
      <c r="C43" s="2"/>
      <c r="D43" s="2"/>
      <c r="E43" s="2"/>
      <c r="F43" s="2" t="s">
        <v>49</v>
      </c>
      <c r="G43" s="2"/>
      <c r="H43" s="5">
        <v>291666.67</v>
      </c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>
        <f t="shared" si="2"/>
        <v>291666.67</v>
      </c>
    </row>
    <row r="44" spans="1:22" ht="15">
      <c r="A44" s="2"/>
      <c r="B44" s="2"/>
      <c r="C44" s="2"/>
      <c r="D44" s="2"/>
      <c r="E44" s="2"/>
      <c r="F44" s="2" t="s">
        <v>50</v>
      </c>
      <c r="G44" s="2"/>
      <c r="H44" s="5">
        <v>29166.67</v>
      </c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  <c r="T44" s="5"/>
      <c r="U44" s="6"/>
      <c r="V44" s="5">
        <f t="shared" si="2"/>
        <v>29166.67</v>
      </c>
    </row>
    <row r="45" spans="1:22" ht="15">
      <c r="A45" s="2"/>
      <c r="B45" s="2"/>
      <c r="C45" s="2"/>
      <c r="D45" s="2"/>
      <c r="E45" s="2"/>
      <c r="F45" s="2" t="s">
        <v>51</v>
      </c>
      <c r="G45" s="2"/>
      <c r="H45" s="5">
        <v>437500</v>
      </c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6"/>
      <c r="V45" s="5">
        <f t="shared" si="2"/>
        <v>437500</v>
      </c>
    </row>
    <row r="46" spans="1:22" ht="15">
      <c r="A46" s="2"/>
      <c r="B46" s="2"/>
      <c r="C46" s="2"/>
      <c r="D46" s="2"/>
      <c r="E46" s="2"/>
      <c r="F46" s="2" t="s">
        <v>52</v>
      </c>
      <c r="G46" s="2"/>
      <c r="H46" s="5">
        <v>145833.33</v>
      </c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  <c r="T46" s="5"/>
      <c r="U46" s="6"/>
      <c r="V46" s="5">
        <f t="shared" si="2"/>
        <v>145833.33</v>
      </c>
    </row>
    <row r="47" spans="1:22" ht="15">
      <c r="A47" s="2"/>
      <c r="B47" s="2"/>
      <c r="C47" s="2"/>
      <c r="D47" s="2"/>
      <c r="E47" s="2"/>
      <c r="F47" s="2" t="s">
        <v>53</v>
      </c>
      <c r="G47" s="2"/>
      <c r="H47" s="5">
        <v>291666.67</v>
      </c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  <c r="T47" s="5"/>
      <c r="U47" s="6"/>
      <c r="V47" s="5">
        <f t="shared" si="2"/>
        <v>291666.67</v>
      </c>
    </row>
    <row r="48" spans="1:22" ht="15">
      <c r="A48" s="2"/>
      <c r="B48" s="2"/>
      <c r="C48" s="2"/>
      <c r="D48" s="2"/>
      <c r="E48" s="2"/>
      <c r="F48" s="2" t="s">
        <v>54</v>
      </c>
      <c r="G48" s="2"/>
      <c r="H48" s="5">
        <v>2333333.33</v>
      </c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  <c r="T48" s="5"/>
      <c r="U48" s="6"/>
      <c r="V48" s="5">
        <f t="shared" si="2"/>
        <v>2333333.33</v>
      </c>
    </row>
    <row r="49" spans="1:22" ht="15">
      <c r="A49" s="2"/>
      <c r="B49" s="2"/>
      <c r="C49" s="2"/>
      <c r="D49" s="2"/>
      <c r="E49" s="2"/>
      <c r="F49" s="2" t="s">
        <v>55</v>
      </c>
      <c r="G49" s="2"/>
      <c r="H49" s="5">
        <v>83333.35</v>
      </c>
      <c r="I49" s="6"/>
      <c r="J49" s="5">
        <v>83333.33</v>
      </c>
      <c r="K49" s="6"/>
      <c r="L49" s="5">
        <v>83333.33</v>
      </c>
      <c r="M49" s="6"/>
      <c r="N49" s="5">
        <v>83333.33</v>
      </c>
      <c r="O49" s="6"/>
      <c r="P49" s="5">
        <v>83333.33</v>
      </c>
      <c r="Q49" s="6"/>
      <c r="R49" s="5">
        <v>83333.33</v>
      </c>
      <c r="S49" s="6"/>
      <c r="T49" s="5">
        <v>83333.33</v>
      </c>
      <c r="U49" s="6"/>
      <c r="V49" s="5">
        <f t="shared" si="2"/>
        <v>583333.33</v>
      </c>
    </row>
    <row r="50" spans="1:22" ht="15">
      <c r="A50" s="2"/>
      <c r="B50" s="2"/>
      <c r="C50" s="2"/>
      <c r="D50" s="2"/>
      <c r="E50" s="2"/>
      <c r="F50" s="2" t="s">
        <v>56</v>
      </c>
      <c r="G50" s="2"/>
      <c r="H50" s="5">
        <v>62500</v>
      </c>
      <c r="I50" s="6"/>
      <c r="J50" s="5">
        <v>62500</v>
      </c>
      <c r="K50" s="6"/>
      <c r="L50" s="5">
        <v>62500</v>
      </c>
      <c r="M50" s="6"/>
      <c r="N50" s="5">
        <v>62500</v>
      </c>
      <c r="O50" s="6"/>
      <c r="P50" s="5">
        <v>62500</v>
      </c>
      <c r="Q50" s="6"/>
      <c r="R50" s="5">
        <v>62500</v>
      </c>
      <c r="S50" s="6"/>
      <c r="T50" s="5">
        <v>62500</v>
      </c>
      <c r="U50" s="6"/>
      <c r="V50" s="5">
        <f t="shared" si="2"/>
        <v>437500</v>
      </c>
    </row>
    <row r="51" spans="1:22" ht="15">
      <c r="A51" s="2"/>
      <c r="B51" s="2"/>
      <c r="C51" s="2"/>
      <c r="D51" s="2"/>
      <c r="E51" s="2"/>
      <c r="F51" s="2" t="s">
        <v>57</v>
      </c>
      <c r="G51" s="2"/>
      <c r="H51" s="5">
        <v>583333.33</v>
      </c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  <c r="T51" s="5"/>
      <c r="U51" s="6"/>
      <c r="V51" s="5">
        <f t="shared" si="2"/>
        <v>583333.33</v>
      </c>
    </row>
    <row r="52" spans="1:22" ht="15">
      <c r="A52" s="2"/>
      <c r="B52" s="2"/>
      <c r="C52" s="2"/>
      <c r="D52" s="2"/>
      <c r="E52" s="2"/>
      <c r="F52" s="2" t="s">
        <v>58</v>
      </c>
      <c r="G52" s="2"/>
      <c r="H52" s="5">
        <v>291666.67</v>
      </c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  <c r="T52" s="5"/>
      <c r="U52" s="6"/>
      <c r="V52" s="5">
        <f t="shared" si="2"/>
        <v>291666.67</v>
      </c>
    </row>
    <row r="53" spans="1:22" ht="15">
      <c r="A53" s="2"/>
      <c r="B53" s="2"/>
      <c r="C53" s="2"/>
      <c r="D53" s="2"/>
      <c r="E53" s="2"/>
      <c r="F53" s="2" t="s">
        <v>59</v>
      </c>
      <c r="G53" s="2"/>
      <c r="H53" s="5">
        <v>41666.65</v>
      </c>
      <c r="I53" s="6"/>
      <c r="J53" s="5">
        <v>41666.67</v>
      </c>
      <c r="K53" s="6"/>
      <c r="L53" s="5">
        <v>41666.67</v>
      </c>
      <c r="M53" s="6"/>
      <c r="N53" s="5">
        <v>41666.67</v>
      </c>
      <c r="O53" s="6"/>
      <c r="P53" s="5">
        <v>41666.67</v>
      </c>
      <c r="Q53" s="6"/>
      <c r="R53" s="5">
        <v>41666.67</v>
      </c>
      <c r="S53" s="6"/>
      <c r="T53" s="5">
        <v>41666.67</v>
      </c>
      <c r="U53" s="6"/>
      <c r="V53" s="5">
        <f t="shared" si="2"/>
        <v>291666.67</v>
      </c>
    </row>
    <row r="54" spans="1:22" ht="15">
      <c r="A54" s="2"/>
      <c r="B54" s="2"/>
      <c r="C54" s="2"/>
      <c r="D54" s="2"/>
      <c r="E54" s="2"/>
      <c r="F54" s="2" t="s">
        <v>60</v>
      </c>
      <c r="G54" s="2"/>
      <c r="H54" s="5">
        <v>41666.65</v>
      </c>
      <c r="I54" s="6"/>
      <c r="J54" s="5">
        <v>41666.67</v>
      </c>
      <c r="K54" s="6"/>
      <c r="L54" s="5">
        <v>41666.67</v>
      </c>
      <c r="M54" s="6"/>
      <c r="N54" s="5">
        <v>41666.67</v>
      </c>
      <c r="O54" s="6"/>
      <c r="P54" s="5">
        <v>41666.67</v>
      </c>
      <c r="Q54" s="6"/>
      <c r="R54" s="5">
        <v>41666.67</v>
      </c>
      <c r="S54" s="6"/>
      <c r="T54" s="5">
        <v>41666.67</v>
      </c>
      <c r="U54" s="6"/>
      <c r="V54" s="5">
        <f t="shared" si="2"/>
        <v>291666.67</v>
      </c>
    </row>
    <row r="55" spans="1:22" ht="15">
      <c r="A55" s="2"/>
      <c r="B55" s="2"/>
      <c r="C55" s="2"/>
      <c r="D55" s="2"/>
      <c r="E55" s="2"/>
      <c r="F55" s="2" t="s">
        <v>61</v>
      </c>
      <c r="G55" s="2"/>
      <c r="H55" s="5">
        <v>250000</v>
      </c>
      <c r="I55" s="6"/>
      <c r="J55" s="5">
        <v>31250</v>
      </c>
      <c r="K55" s="6"/>
      <c r="L55" s="5">
        <v>31250</v>
      </c>
      <c r="M55" s="6"/>
      <c r="N55" s="5">
        <v>31250</v>
      </c>
      <c r="O55" s="6"/>
      <c r="P55" s="5">
        <v>31250</v>
      </c>
      <c r="Q55" s="6"/>
      <c r="R55" s="5">
        <v>31250</v>
      </c>
      <c r="S55" s="6"/>
      <c r="T55" s="5">
        <v>31250</v>
      </c>
      <c r="U55" s="6"/>
      <c r="V55" s="5">
        <f t="shared" si="2"/>
        <v>437500</v>
      </c>
    </row>
    <row r="56" spans="1:22" ht="15">
      <c r="A56" s="2"/>
      <c r="B56" s="2"/>
      <c r="C56" s="2"/>
      <c r="D56" s="2"/>
      <c r="E56" s="2"/>
      <c r="F56" s="2" t="s">
        <v>62</v>
      </c>
      <c r="G56" s="2"/>
      <c r="H56" s="5">
        <v>250000</v>
      </c>
      <c r="I56" s="6"/>
      <c r="J56" s="5">
        <v>55555.53</v>
      </c>
      <c r="K56" s="6"/>
      <c r="L56" s="5">
        <v>55555.56</v>
      </c>
      <c r="M56" s="6"/>
      <c r="N56" s="5">
        <v>55555.56</v>
      </c>
      <c r="O56" s="6"/>
      <c r="P56" s="5">
        <v>55555.56</v>
      </c>
      <c r="Q56" s="6"/>
      <c r="R56" s="5">
        <v>55555.56</v>
      </c>
      <c r="S56" s="6"/>
      <c r="T56" s="5">
        <v>55555.56</v>
      </c>
      <c r="U56" s="6"/>
      <c r="V56" s="5">
        <f t="shared" si="2"/>
        <v>583333.33</v>
      </c>
    </row>
    <row r="57" spans="1:22" ht="15">
      <c r="A57" s="2"/>
      <c r="B57" s="2"/>
      <c r="C57" s="2"/>
      <c r="D57" s="2"/>
      <c r="E57" s="2"/>
      <c r="F57" s="2" t="s">
        <v>63</v>
      </c>
      <c r="G57" s="2"/>
      <c r="H57" s="5">
        <v>250000</v>
      </c>
      <c r="I57" s="6"/>
      <c r="J57" s="5">
        <v>55555.53</v>
      </c>
      <c r="K57" s="6"/>
      <c r="L57" s="5">
        <v>55555.56</v>
      </c>
      <c r="M57" s="6"/>
      <c r="N57" s="5">
        <v>55555.56</v>
      </c>
      <c r="O57" s="6"/>
      <c r="P57" s="5">
        <v>55555.56</v>
      </c>
      <c r="Q57" s="6"/>
      <c r="R57" s="5">
        <v>55555.56</v>
      </c>
      <c r="S57" s="6"/>
      <c r="T57" s="5">
        <v>55555.56</v>
      </c>
      <c r="U57" s="6"/>
      <c r="V57" s="5">
        <f t="shared" si="2"/>
        <v>583333.33</v>
      </c>
    </row>
    <row r="58" spans="1:22" ht="15">
      <c r="A58" s="2"/>
      <c r="B58" s="2"/>
      <c r="C58" s="2"/>
      <c r="D58" s="2"/>
      <c r="E58" s="2"/>
      <c r="F58" s="2" t="s">
        <v>64</v>
      </c>
      <c r="G58" s="2"/>
      <c r="H58" s="5">
        <v>13789.42</v>
      </c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  <c r="T58" s="5"/>
      <c r="U58" s="6"/>
      <c r="V58" s="5">
        <f t="shared" si="2"/>
        <v>13789.42</v>
      </c>
    </row>
    <row r="59" spans="1:22" ht="15.75" thickBot="1">
      <c r="A59" s="2"/>
      <c r="B59" s="2"/>
      <c r="C59" s="2"/>
      <c r="D59" s="2"/>
      <c r="E59" s="2"/>
      <c r="F59" s="2" t="s">
        <v>65</v>
      </c>
      <c r="G59" s="2"/>
      <c r="H59" s="7">
        <v>2000</v>
      </c>
      <c r="I59" s="6"/>
      <c r="J59" s="7">
        <v>2000</v>
      </c>
      <c r="K59" s="6"/>
      <c r="L59" s="7">
        <v>2000</v>
      </c>
      <c r="M59" s="6"/>
      <c r="N59" s="7">
        <v>2000</v>
      </c>
      <c r="O59" s="6"/>
      <c r="P59" s="7">
        <v>2000</v>
      </c>
      <c r="Q59" s="6"/>
      <c r="R59" s="7">
        <v>2000</v>
      </c>
      <c r="S59" s="6"/>
      <c r="T59" s="7">
        <v>2000</v>
      </c>
      <c r="U59" s="6"/>
      <c r="V59" s="7">
        <f t="shared" si="2"/>
        <v>14000</v>
      </c>
    </row>
    <row r="60" spans="1:22" ht="15">
      <c r="A60" s="2"/>
      <c r="B60" s="2"/>
      <c r="C60" s="2"/>
      <c r="D60" s="2"/>
      <c r="E60" s="2" t="s">
        <v>66</v>
      </c>
      <c r="F60" s="2"/>
      <c r="G60" s="2"/>
      <c r="H60" s="5">
        <f>ROUND(SUM(H41:H59),5)</f>
        <v>5690789.41</v>
      </c>
      <c r="I60" s="6"/>
      <c r="J60" s="5">
        <f>ROUND(SUM(J41:J59),5)</f>
        <v>373527.73</v>
      </c>
      <c r="K60" s="6"/>
      <c r="L60" s="5">
        <f>ROUND(SUM(L41:L59),5)</f>
        <v>373527.79</v>
      </c>
      <c r="M60" s="6"/>
      <c r="N60" s="5">
        <f>ROUND(SUM(N41:N59),5)</f>
        <v>373527.79</v>
      </c>
      <c r="O60" s="6"/>
      <c r="P60" s="5">
        <f>ROUND(SUM(P41:P59),5)</f>
        <v>373527.79</v>
      </c>
      <c r="Q60" s="6"/>
      <c r="R60" s="5">
        <f>ROUND(SUM(R41:R59),5)</f>
        <v>373527.79</v>
      </c>
      <c r="S60" s="6"/>
      <c r="T60" s="5">
        <f>ROUND(SUM(T41:T59),5)</f>
        <v>373527.79</v>
      </c>
      <c r="U60" s="6"/>
      <c r="V60" s="5">
        <f t="shared" si="2"/>
        <v>7931956.09</v>
      </c>
    </row>
    <row r="61" spans="1:22" ht="30" customHeight="1">
      <c r="A61" s="2"/>
      <c r="B61" s="2"/>
      <c r="C61" s="2"/>
      <c r="D61" s="2"/>
      <c r="E61" s="2" t="s">
        <v>67</v>
      </c>
      <c r="F61" s="2"/>
      <c r="G61" s="2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  <c r="T61" s="5"/>
      <c r="U61" s="6"/>
      <c r="V61" s="5"/>
    </row>
    <row r="62" spans="1:22" ht="15">
      <c r="A62" s="2"/>
      <c r="B62" s="2"/>
      <c r="C62" s="2"/>
      <c r="D62" s="2"/>
      <c r="E62" s="2"/>
      <c r="F62" s="2" t="s">
        <v>68</v>
      </c>
      <c r="G62" s="2"/>
      <c r="H62" s="5">
        <v>8333.35</v>
      </c>
      <c r="I62" s="6"/>
      <c r="J62" s="5">
        <v>8333.33</v>
      </c>
      <c r="K62" s="6"/>
      <c r="L62" s="5">
        <v>8333.33</v>
      </c>
      <c r="M62" s="6"/>
      <c r="N62" s="5">
        <v>8333.33</v>
      </c>
      <c r="O62" s="6"/>
      <c r="P62" s="5">
        <v>8333.33</v>
      </c>
      <c r="Q62" s="6"/>
      <c r="R62" s="5">
        <v>8333.33</v>
      </c>
      <c r="S62" s="6"/>
      <c r="T62" s="5">
        <v>8333.33</v>
      </c>
      <c r="U62" s="6"/>
      <c r="V62" s="5">
        <f>ROUND(SUM(H62:T62),5)</f>
        <v>58333.33</v>
      </c>
    </row>
    <row r="63" spans="1:22" ht="15">
      <c r="A63" s="2"/>
      <c r="B63" s="2"/>
      <c r="C63" s="2"/>
      <c r="D63" s="2"/>
      <c r="E63" s="2"/>
      <c r="F63" s="2" t="s">
        <v>69</v>
      </c>
      <c r="G63" s="2"/>
      <c r="H63" s="5">
        <v>8333.35</v>
      </c>
      <c r="I63" s="6"/>
      <c r="J63" s="5">
        <v>8333.33</v>
      </c>
      <c r="K63" s="6"/>
      <c r="L63" s="5">
        <v>8333.33</v>
      </c>
      <c r="M63" s="6"/>
      <c r="N63" s="5">
        <v>8333.33</v>
      </c>
      <c r="O63" s="6"/>
      <c r="P63" s="5">
        <v>8333.33</v>
      </c>
      <c r="Q63" s="6"/>
      <c r="R63" s="5">
        <v>8333.33</v>
      </c>
      <c r="S63" s="6"/>
      <c r="T63" s="5">
        <v>8333.33</v>
      </c>
      <c r="U63" s="6"/>
      <c r="V63" s="5">
        <f>ROUND(SUM(H63:T63),5)</f>
        <v>58333.33</v>
      </c>
    </row>
    <row r="64" spans="1:22" ht="15">
      <c r="A64" s="2"/>
      <c r="B64" s="2"/>
      <c r="C64" s="2"/>
      <c r="D64" s="2"/>
      <c r="E64" s="2"/>
      <c r="F64" s="2" t="s">
        <v>70</v>
      </c>
      <c r="G64" s="2"/>
      <c r="H64" s="5">
        <v>8333.35</v>
      </c>
      <c r="I64" s="6"/>
      <c r="J64" s="5">
        <v>8333.33</v>
      </c>
      <c r="K64" s="6"/>
      <c r="L64" s="5">
        <v>8333.33</v>
      </c>
      <c r="M64" s="6"/>
      <c r="N64" s="5">
        <v>8333.33</v>
      </c>
      <c r="O64" s="6"/>
      <c r="P64" s="5">
        <v>8333.33</v>
      </c>
      <c r="Q64" s="6"/>
      <c r="R64" s="5">
        <v>8333.33</v>
      </c>
      <c r="S64" s="6"/>
      <c r="T64" s="5">
        <v>8333.33</v>
      </c>
      <c r="U64" s="6"/>
      <c r="V64" s="5">
        <f>ROUND(SUM(H64:T64),5)</f>
        <v>58333.33</v>
      </c>
    </row>
    <row r="65" spans="1:22" ht="15.75" thickBot="1">
      <c r="A65" s="2"/>
      <c r="B65" s="2"/>
      <c r="C65" s="2"/>
      <c r="D65" s="2"/>
      <c r="E65" s="2"/>
      <c r="F65" s="2" t="s">
        <v>71</v>
      </c>
      <c r="G65" s="2"/>
      <c r="H65" s="7">
        <v>16666.65</v>
      </c>
      <c r="I65" s="6"/>
      <c r="J65" s="7">
        <v>16666.67</v>
      </c>
      <c r="K65" s="6"/>
      <c r="L65" s="7">
        <v>16666.67</v>
      </c>
      <c r="M65" s="6"/>
      <c r="N65" s="7">
        <v>16666.67</v>
      </c>
      <c r="O65" s="6"/>
      <c r="P65" s="7">
        <v>16666.67</v>
      </c>
      <c r="Q65" s="6"/>
      <c r="R65" s="7">
        <v>16666.67</v>
      </c>
      <c r="S65" s="6"/>
      <c r="T65" s="7">
        <v>16666.67</v>
      </c>
      <c r="U65" s="6"/>
      <c r="V65" s="7">
        <f>ROUND(SUM(H65:T65),5)</f>
        <v>116666.67</v>
      </c>
    </row>
    <row r="66" spans="1:22" ht="15">
      <c r="A66" s="2"/>
      <c r="B66" s="2"/>
      <c r="C66" s="2"/>
      <c r="D66" s="2"/>
      <c r="E66" s="2" t="s">
        <v>72</v>
      </c>
      <c r="F66" s="2"/>
      <c r="G66" s="2"/>
      <c r="H66" s="5">
        <f>ROUND(SUM(H61:H65),5)</f>
        <v>41666.7</v>
      </c>
      <c r="I66" s="6"/>
      <c r="J66" s="5">
        <f>ROUND(SUM(J61:J65),5)</f>
        <v>41666.66</v>
      </c>
      <c r="K66" s="6"/>
      <c r="L66" s="5">
        <f>ROUND(SUM(L61:L65),5)</f>
        <v>41666.66</v>
      </c>
      <c r="M66" s="6"/>
      <c r="N66" s="5">
        <f>ROUND(SUM(N61:N65),5)</f>
        <v>41666.66</v>
      </c>
      <c r="O66" s="6"/>
      <c r="P66" s="5">
        <f>ROUND(SUM(P61:P65),5)</f>
        <v>41666.66</v>
      </c>
      <c r="Q66" s="6"/>
      <c r="R66" s="5">
        <f>ROUND(SUM(R61:R65),5)</f>
        <v>41666.66</v>
      </c>
      <c r="S66" s="6"/>
      <c r="T66" s="5">
        <f>ROUND(SUM(T61:T65),5)</f>
        <v>41666.66</v>
      </c>
      <c r="U66" s="6"/>
      <c r="V66" s="5">
        <f>ROUND(SUM(H66:T66),5)</f>
        <v>291666.66</v>
      </c>
    </row>
    <row r="67" spans="1:22" ht="30" customHeight="1">
      <c r="A67" s="2"/>
      <c r="B67" s="2"/>
      <c r="C67" s="2"/>
      <c r="D67" s="2"/>
      <c r="E67" s="2" t="s">
        <v>73</v>
      </c>
      <c r="F67" s="2"/>
      <c r="G67" s="2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  <c r="T67" s="5"/>
      <c r="U67" s="6"/>
      <c r="V67" s="5"/>
    </row>
    <row r="68" spans="1:22" ht="15">
      <c r="A68" s="2"/>
      <c r="B68" s="2"/>
      <c r="C68" s="2"/>
      <c r="D68" s="2"/>
      <c r="E68" s="2"/>
      <c r="F68" s="2" t="s">
        <v>74</v>
      </c>
      <c r="G68" s="2"/>
      <c r="H68" s="5">
        <v>833.35</v>
      </c>
      <c r="I68" s="6"/>
      <c r="J68" s="5">
        <v>833.33</v>
      </c>
      <c r="K68" s="6"/>
      <c r="L68" s="5">
        <v>833.33</v>
      </c>
      <c r="M68" s="6"/>
      <c r="N68" s="5">
        <v>833.33</v>
      </c>
      <c r="O68" s="6"/>
      <c r="P68" s="5">
        <v>833.33</v>
      </c>
      <c r="Q68" s="6"/>
      <c r="R68" s="5">
        <v>833.33</v>
      </c>
      <c r="S68" s="6"/>
      <c r="T68" s="5">
        <v>833.33</v>
      </c>
      <c r="U68" s="6"/>
      <c r="V68" s="5">
        <f>ROUND(SUM(H68:T68),5)</f>
        <v>5833.33</v>
      </c>
    </row>
    <row r="69" spans="1:22" ht="15">
      <c r="A69" s="2"/>
      <c r="B69" s="2"/>
      <c r="C69" s="2"/>
      <c r="D69" s="2"/>
      <c r="E69" s="2"/>
      <c r="F69" s="2" t="s">
        <v>75</v>
      </c>
      <c r="G69" s="2"/>
      <c r="H69" s="5">
        <v>833.35</v>
      </c>
      <c r="I69" s="6"/>
      <c r="J69" s="5">
        <v>833.33</v>
      </c>
      <c r="K69" s="6"/>
      <c r="L69" s="5">
        <v>833.33</v>
      </c>
      <c r="M69" s="6"/>
      <c r="N69" s="5">
        <v>833.33</v>
      </c>
      <c r="O69" s="6"/>
      <c r="P69" s="5">
        <v>833.33</v>
      </c>
      <c r="Q69" s="6"/>
      <c r="R69" s="5">
        <v>833.33</v>
      </c>
      <c r="S69" s="6"/>
      <c r="T69" s="5">
        <v>833.33</v>
      </c>
      <c r="U69" s="6"/>
      <c r="V69" s="5">
        <f>ROUND(SUM(H69:T69),5)</f>
        <v>5833.33</v>
      </c>
    </row>
    <row r="70" spans="1:22" ht="15">
      <c r="A70" s="2"/>
      <c r="B70" s="2"/>
      <c r="C70" s="2"/>
      <c r="D70" s="2"/>
      <c r="E70" s="2"/>
      <c r="F70" s="2" t="s">
        <v>76</v>
      </c>
      <c r="G70" s="2"/>
      <c r="H70" s="5">
        <v>833.35</v>
      </c>
      <c r="I70" s="6"/>
      <c r="J70" s="5">
        <v>833.33</v>
      </c>
      <c r="K70" s="6"/>
      <c r="L70" s="5">
        <v>833.33</v>
      </c>
      <c r="M70" s="6"/>
      <c r="N70" s="5">
        <v>833.33</v>
      </c>
      <c r="O70" s="6"/>
      <c r="P70" s="5">
        <v>833.33</v>
      </c>
      <c r="Q70" s="6"/>
      <c r="R70" s="5">
        <v>833.33</v>
      </c>
      <c r="S70" s="6"/>
      <c r="T70" s="5">
        <v>833.33</v>
      </c>
      <c r="U70" s="6"/>
      <c r="V70" s="5">
        <f>ROUND(SUM(H70:T70),5)</f>
        <v>5833.33</v>
      </c>
    </row>
    <row r="71" spans="1:22" ht="15.75" thickBot="1">
      <c r="A71" s="2"/>
      <c r="B71" s="2"/>
      <c r="C71" s="2"/>
      <c r="D71" s="2"/>
      <c r="E71" s="2"/>
      <c r="F71" s="2" t="s">
        <v>77</v>
      </c>
      <c r="G71" s="2"/>
      <c r="H71" s="7">
        <v>1666.65</v>
      </c>
      <c r="I71" s="6"/>
      <c r="J71" s="7">
        <v>1666.67</v>
      </c>
      <c r="K71" s="6"/>
      <c r="L71" s="7">
        <v>1666.67</v>
      </c>
      <c r="M71" s="6"/>
      <c r="N71" s="7">
        <v>1666.67</v>
      </c>
      <c r="O71" s="6"/>
      <c r="P71" s="7">
        <v>1666.67</v>
      </c>
      <c r="Q71" s="6"/>
      <c r="R71" s="7">
        <v>1666.67</v>
      </c>
      <c r="S71" s="6"/>
      <c r="T71" s="7">
        <v>1666.67</v>
      </c>
      <c r="U71" s="6"/>
      <c r="V71" s="7">
        <f>ROUND(SUM(H71:T71),5)</f>
        <v>11666.67</v>
      </c>
    </row>
    <row r="72" spans="1:22" ht="15">
      <c r="A72" s="2"/>
      <c r="B72" s="2"/>
      <c r="C72" s="2"/>
      <c r="D72" s="2"/>
      <c r="E72" s="2" t="s">
        <v>78</v>
      </c>
      <c r="F72" s="2"/>
      <c r="G72" s="2"/>
      <c r="H72" s="5">
        <f>ROUND(SUM(H67:H71),5)</f>
        <v>4166.7</v>
      </c>
      <c r="I72" s="6"/>
      <c r="J72" s="5">
        <f>ROUND(SUM(J67:J71),5)</f>
        <v>4166.66</v>
      </c>
      <c r="K72" s="6"/>
      <c r="L72" s="5">
        <f>ROUND(SUM(L67:L71),5)</f>
        <v>4166.66</v>
      </c>
      <c r="M72" s="6"/>
      <c r="N72" s="5">
        <f>ROUND(SUM(N67:N71),5)</f>
        <v>4166.66</v>
      </c>
      <c r="O72" s="6"/>
      <c r="P72" s="5">
        <f>ROUND(SUM(P67:P71),5)</f>
        <v>4166.66</v>
      </c>
      <c r="Q72" s="6"/>
      <c r="R72" s="5">
        <f>ROUND(SUM(R67:R71),5)</f>
        <v>4166.66</v>
      </c>
      <c r="S72" s="6"/>
      <c r="T72" s="5">
        <f>ROUND(SUM(T67:T71),5)</f>
        <v>4166.66</v>
      </c>
      <c r="U72" s="6"/>
      <c r="V72" s="5">
        <f>ROUND(SUM(H72:T72),5)</f>
        <v>29166.66</v>
      </c>
    </row>
    <row r="73" spans="1:22" ht="30" customHeight="1">
      <c r="A73" s="2"/>
      <c r="B73" s="2"/>
      <c r="C73" s="2"/>
      <c r="D73" s="2"/>
      <c r="E73" s="2" t="s">
        <v>79</v>
      </c>
      <c r="F73" s="2"/>
      <c r="G73" s="2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  <c r="T73" s="5"/>
      <c r="U73" s="6"/>
      <c r="V73" s="5"/>
    </row>
    <row r="74" spans="1:22" ht="15">
      <c r="A74" s="2"/>
      <c r="B74" s="2"/>
      <c r="C74" s="2"/>
      <c r="D74" s="2"/>
      <c r="E74" s="2"/>
      <c r="F74" s="2" t="s">
        <v>80</v>
      </c>
      <c r="G74" s="2"/>
      <c r="H74" s="5">
        <v>833.35</v>
      </c>
      <c r="I74" s="6"/>
      <c r="J74" s="5">
        <v>833.33</v>
      </c>
      <c r="K74" s="6"/>
      <c r="L74" s="5">
        <v>833.33</v>
      </c>
      <c r="M74" s="6"/>
      <c r="N74" s="5">
        <v>833.33</v>
      </c>
      <c r="O74" s="6"/>
      <c r="P74" s="5">
        <v>833.33</v>
      </c>
      <c r="Q74" s="6"/>
      <c r="R74" s="5">
        <v>833.33</v>
      </c>
      <c r="S74" s="6"/>
      <c r="T74" s="5">
        <v>833.33</v>
      </c>
      <c r="U74" s="6"/>
      <c r="V74" s="5">
        <f aca="true" t="shared" si="3" ref="V74:V82">ROUND(SUM(H74:T74),5)</f>
        <v>5833.33</v>
      </c>
    </row>
    <row r="75" spans="1:22" ht="15">
      <c r="A75" s="2"/>
      <c r="B75" s="2"/>
      <c r="C75" s="2"/>
      <c r="D75" s="2"/>
      <c r="E75" s="2"/>
      <c r="F75" s="2" t="s">
        <v>81</v>
      </c>
      <c r="G75" s="2"/>
      <c r="H75" s="5">
        <v>416.65</v>
      </c>
      <c r="I75" s="6"/>
      <c r="J75" s="5">
        <v>416.67</v>
      </c>
      <c r="K75" s="6"/>
      <c r="L75" s="5">
        <v>416.67</v>
      </c>
      <c r="M75" s="6"/>
      <c r="N75" s="5">
        <v>416.67</v>
      </c>
      <c r="O75" s="6"/>
      <c r="P75" s="5">
        <v>416.67</v>
      </c>
      <c r="Q75" s="6"/>
      <c r="R75" s="5">
        <v>416.67</v>
      </c>
      <c r="S75" s="6"/>
      <c r="T75" s="5">
        <v>416.67</v>
      </c>
      <c r="U75" s="6"/>
      <c r="V75" s="5">
        <f t="shared" si="3"/>
        <v>2916.67</v>
      </c>
    </row>
    <row r="76" spans="1:22" ht="15">
      <c r="A76" s="2"/>
      <c r="B76" s="2"/>
      <c r="C76" s="2"/>
      <c r="D76" s="2"/>
      <c r="E76" s="2"/>
      <c r="F76" s="2" t="s">
        <v>82</v>
      </c>
      <c r="G76" s="2"/>
      <c r="H76" s="5">
        <v>833.35</v>
      </c>
      <c r="I76" s="6"/>
      <c r="J76" s="5">
        <v>833.33</v>
      </c>
      <c r="K76" s="6"/>
      <c r="L76" s="5">
        <v>833.33</v>
      </c>
      <c r="M76" s="6"/>
      <c r="N76" s="5">
        <v>833.33</v>
      </c>
      <c r="O76" s="6"/>
      <c r="P76" s="5">
        <v>833.33</v>
      </c>
      <c r="Q76" s="6"/>
      <c r="R76" s="5">
        <v>833.33</v>
      </c>
      <c r="S76" s="6"/>
      <c r="T76" s="5">
        <v>833.33</v>
      </c>
      <c r="U76" s="6"/>
      <c r="V76" s="5">
        <f t="shared" si="3"/>
        <v>5833.33</v>
      </c>
    </row>
    <row r="77" spans="1:22" ht="15">
      <c r="A77" s="2"/>
      <c r="B77" s="2"/>
      <c r="C77" s="2"/>
      <c r="D77" s="2"/>
      <c r="E77" s="2"/>
      <c r="F77" s="2" t="s">
        <v>83</v>
      </c>
      <c r="G77" s="2"/>
      <c r="H77" s="5">
        <v>416.65</v>
      </c>
      <c r="I77" s="6"/>
      <c r="J77" s="5">
        <v>416.67</v>
      </c>
      <c r="K77" s="6"/>
      <c r="L77" s="5">
        <v>416.67</v>
      </c>
      <c r="M77" s="6"/>
      <c r="N77" s="5">
        <v>416.67</v>
      </c>
      <c r="O77" s="6"/>
      <c r="P77" s="5">
        <v>416.67</v>
      </c>
      <c r="Q77" s="6"/>
      <c r="R77" s="5">
        <v>416.67</v>
      </c>
      <c r="S77" s="6"/>
      <c r="T77" s="5">
        <v>416.67</v>
      </c>
      <c r="U77" s="6"/>
      <c r="V77" s="5">
        <f t="shared" si="3"/>
        <v>2916.67</v>
      </c>
    </row>
    <row r="78" spans="1:22" ht="15">
      <c r="A78" s="2"/>
      <c r="B78" s="2"/>
      <c r="C78" s="2"/>
      <c r="D78" s="2"/>
      <c r="E78" s="2"/>
      <c r="F78" s="2" t="s">
        <v>84</v>
      </c>
      <c r="G78" s="2"/>
      <c r="H78" s="5">
        <v>833.35</v>
      </c>
      <c r="I78" s="6"/>
      <c r="J78" s="5">
        <v>833.33</v>
      </c>
      <c r="K78" s="6"/>
      <c r="L78" s="5">
        <v>833.33</v>
      </c>
      <c r="M78" s="6"/>
      <c r="N78" s="5">
        <v>833.33</v>
      </c>
      <c r="O78" s="6"/>
      <c r="P78" s="5">
        <v>833.33</v>
      </c>
      <c r="Q78" s="6"/>
      <c r="R78" s="5">
        <v>833.33</v>
      </c>
      <c r="S78" s="6"/>
      <c r="T78" s="5">
        <v>833.33</v>
      </c>
      <c r="U78" s="6"/>
      <c r="V78" s="5">
        <f t="shared" si="3"/>
        <v>5833.33</v>
      </c>
    </row>
    <row r="79" spans="1:22" ht="15">
      <c r="A79" s="2"/>
      <c r="B79" s="2"/>
      <c r="C79" s="2"/>
      <c r="D79" s="2"/>
      <c r="E79" s="2"/>
      <c r="F79" s="2" t="s">
        <v>85</v>
      </c>
      <c r="G79" s="2"/>
      <c r="H79" s="5">
        <v>416.65</v>
      </c>
      <c r="I79" s="6"/>
      <c r="J79" s="5">
        <v>416.67</v>
      </c>
      <c r="K79" s="6"/>
      <c r="L79" s="5">
        <v>416.67</v>
      </c>
      <c r="M79" s="6"/>
      <c r="N79" s="5">
        <v>416.67</v>
      </c>
      <c r="O79" s="6"/>
      <c r="P79" s="5">
        <v>416.67</v>
      </c>
      <c r="Q79" s="6"/>
      <c r="R79" s="5">
        <v>416.67</v>
      </c>
      <c r="S79" s="6"/>
      <c r="T79" s="5">
        <v>416.67</v>
      </c>
      <c r="U79" s="6"/>
      <c r="V79" s="5">
        <f t="shared" si="3"/>
        <v>2916.67</v>
      </c>
    </row>
    <row r="80" spans="1:22" ht="15">
      <c r="A80" s="2"/>
      <c r="B80" s="2"/>
      <c r="C80" s="2"/>
      <c r="D80" s="2"/>
      <c r="E80" s="2"/>
      <c r="F80" s="2" t="s">
        <v>86</v>
      </c>
      <c r="G80" s="2"/>
      <c r="H80" s="5">
        <v>1666.65</v>
      </c>
      <c r="I80" s="6"/>
      <c r="J80" s="5">
        <v>1666.67</v>
      </c>
      <c r="K80" s="6"/>
      <c r="L80" s="5">
        <v>1666.67</v>
      </c>
      <c r="M80" s="6"/>
      <c r="N80" s="5">
        <v>1666.67</v>
      </c>
      <c r="O80" s="6"/>
      <c r="P80" s="5">
        <v>1666.67</v>
      </c>
      <c r="Q80" s="6"/>
      <c r="R80" s="5">
        <v>1666.67</v>
      </c>
      <c r="S80" s="6"/>
      <c r="T80" s="5">
        <v>1666.67</v>
      </c>
      <c r="U80" s="6"/>
      <c r="V80" s="5">
        <f t="shared" si="3"/>
        <v>11666.67</v>
      </c>
    </row>
    <row r="81" spans="1:22" ht="15.75" thickBot="1">
      <c r="A81" s="2"/>
      <c r="B81" s="2"/>
      <c r="C81" s="2"/>
      <c r="D81" s="2"/>
      <c r="E81" s="2"/>
      <c r="F81" s="2" t="s">
        <v>87</v>
      </c>
      <c r="G81" s="2"/>
      <c r="H81" s="7">
        <v>833.35</v>
      </c>
      <c r="I81" s="6"/>
      <c r="J81" s="7">
        <v>833.33</v>
      </c>
      <c r="K81" s="6"/>
      <c r="L81" s="7">
        <v>833.33</v>
      </c>
      <c r="M81" s="6"/>
      <c r="N81" s="7">
        <v>833.33</v>
      </c>
      <c r="O81" s="6"/>
      <c r="P81" s="7">
        <v>833.33</v>
      </c>
      <c r="Q81" s="6"/>
      <c r="R81" s="7">
        <v>833.33</v>
      </c>
      <c r="S81" s="6"/>
      <c r="T81" s="7">
        <v>833.33</v>
      </c>
      <c r="U81" s="6"/>
      <c r="V81" s="7">
        <f t="shared" si="3"/>
        <v>5833.33</v>
      </c>
    </row>
    <row r="82" spans="1:22" ht="15">
      <c r="A82" s="2"/>
      <c r="B82" s="2"/>
      <c r="C82" s="2"/>
      <c r="D82" s="2"/>
      <c r="E82" s="2" t="s">
        <v>88</v>
      </c>
      <c r="F82" s="2"/>
      <c r="G82" s="2"/>
      <c r="H82" s="5">
        <f>ROUND(SUM(H73:H81),5)</f>
        <v>6250</v>
      </c>
      <c r="I82" s="6"/>
      <c r="J82" s="5">
        <f>ROUND(SUM(J73:J81),5)</f>
        <v>6250</v>
      </c>
      <c r="K82" s="6"/>
      <c r="L82" s="5">
        <f>ROUND(SUM(L73:L81),5)</f>
        <v>6250</v>
      </c>
      <c r="M82" s="6"/>
      <c r="N82" s="5">
        <f>ROUND(SUM(N73:N81),5)</f>
        <v>6250</v>
      </c>
      <c r="O82" s="6"/>
      <c r="P82" s="5">
        <f>ROUND(SUM(P73:P81),5)</f>
        <v>6250</v>
      </c>
      <c r="Q82" s="6"/>
      <c r="R82" s="5">
        <f>ROUND(SUM(R73:R81),5)</f>
        <v>6250</v>
      </c>
      <c r="S82" s="6"/>
      <c r="T82" s="5">
        <f>ROUND(SUM(T73:T81),5)</f>
        <v>6250</v>
      </c>
      <c r="U82" s="6"/>
      <c r="V82" s="5">
        <f t="shared" si="3"/>
        <v>43750</v>
      </c>
    </row>
    <row r="83" spans="1:22" ht="30" customHeight="1">
      <c r="A83" s="2"/>
      <c r="B83" s="2"/>
      <c r="C83" s="2"/>
      <c r="D83" s="2"/>
      <c r="E83" s="2" t="s">
        <v>89</v>
      </c>
      <c r="F83" s="2"/>
      <c r="G83" s="2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  <c r="T83" s="5"/>
      <c r="U83" s="6"/>
      <c r="V83" s="5"/>
    </row>
    <row r="84" spans="1:22" ht="15">
      <c r="A84" s="2"/>
      <c r="B84" s="2"/>
      <c r="C84" s="2"/>
      <c r="D84" s="2"/>
      <c r="E84" s="2"/>
      <c r="F84" s="2" t="s">
        <v>90</v>
      </c>
      <c r="G84" s="2"/>
      <c r="H84" s="5">
        <v>14583.35</v>
      </c>
      <c r="I84" s="6"/>
      <c r="J84" s="5">
        <v>14583.33</v>
      </c>
      <c r="K84" s="6"/>
      <c r="L84" s="5">
        <v>14583.33</v>
      </c>
      <c r="M84" s="6"/>
      <c r="N84" s="5">
        <v>14583.33</v>
      </c>
      <c r="O84" s="6"/>
      <c r="P84" s="5">
        <v>14583.33</v>
      </c>
      <c r="Q84" s="6"/>
      <c r="R84" s="5">
        <v>14583.33</v>
      </c>
      <c r="S84" s="6"/>
      <c r="T84" s="5">
        <v>14583.33</v>
      </c>
      <c r="U84" s="6"/>
      <c r="V84" s="5">
        <f aca="true" t="shared" si="4" ref="V84:V124">ROUND(SUM(H84:T84),5)</f>
        <v>102083.33</v>
      </c>
    </row>
    <row r="85" spans="1:22" ht="15">
      <c r="A85" s="2"/>
      <c r="B85" s="2"/>
      <c r="C85" s="2"/>
      <c r="D85" s="2"/>
      <c r="E85" s="2"/>
      <c r="F85" s="2" t="s">
        <v>91</v>
      </c>
      <c r="G85" s="2"/>
      <c r="H85" s="5">
        <v>500</v>
      </c>
      <c r="I85" s="6"/>
      <c r="J85" s="5">
        <v>500</v>
      </c>
      <c r="K85" s="6"/>
      <c r="L85" s="5">
        <v>500</v>
      </c>
      <c r="M85" s="6"/>
      <c r="N85" s="5">
        <v>500</v>
      </c>
      <c r="O85" s="6"/>
      <c r="P85" s="5">
        <v>500</v>
      </c>
      <c r="Q85" s="6"/>
      <c r="R85" s="5">
        <v>500</v>
      </c>
      <c r="S85" s="6"/>
      <c r="T85" s="5">
        <v>500</v>
      </c>
      <c r="U85" s="6"/>
      <c r="V85" s="5">
        <f t="shared" si="4"/>
        <v>3500</v>
      </c>
    </row>
    <row r="86" spans="1:22" ht="15">
      <c r="A86" s="2"/>
      <c r="B86" s="2"/>
      <c r="C86" s="2"/>
      <c r="D86" s="2"/>
      <c r="E86" s="2"/>
      <c r="F86" s="2" t="s">
        <v>92</v>
      </c>
      <c r="G86" s="2"/>
      <c r="H86" s="5">
        <v>2500</v>
      </c>
      <c r="I86" s="6"/>
      <c r="J86" s="5">
        <v>2500</v>
      </c>
      <c r="K86" s="6"/>
      <c r="L86" s="5">
        <v>2500</v>
      </c>
      <c r="M86" s="6"/>
      <c r="N86" s="5">
        <v>2500</v>
      </c>
      <c r="O86" s="6"/>
      <c r="P86" s="5">
        <v>2500</v>
      </c>
      <c r="Q86" s="6"/>
      <c r="R86" s="5">
        <v>2500</v>
      </c>
      <c r="S86" s="6"/>
      <c r="T86" s="5">
        <v>2500</v>
      </c>
      <c r="U86" s="6"/>
      <c r="V86" s="5">
        <f t="shared" si="4"/>
        <v>17500</v>
      </c>
    </row>
    <row r="87" spans="1:22" ht="15">
      <c r="A87" s="2"/>
      <c r="B87" s="2"/>
      <c r="C87" s="2"/>
      <c r="D87" s="2"/>
      <c r="E87" s="2"/>
      <c r="F87" s="2" t="s">
        <v>93</v>
      </c>
      <c r="G87" s="2"/>
      <c r="H87" s="5">
        <v>1000</v>
      </c>
      <c r="I87" s="6"/>
      <c r="J87" s="5">
        <v>1000</v>
      </c>
      <c r="K87" s="6"/>
      <c r="L87" s="5">
        <v>1000</v>
      </c>
      <c r="M87" s="6"/>
      <c r="N87" s="5">
        <v>1000</v>
      </c>
      <c r="O87" s="6"/>
      <c r="P87" s="5">
        <v>1000</v>
      </c>
      <c r="Q87" s="6"/>
      <c r="R87" s="5">
        <v>1000</v>
      </c>
      <c r="S87" s="6"/>
      <c r="T87" s="5">
        <v>1000</v>
      </c>
      <c r="U87" s="6"/>
      <c r="V87" s="5">
        <f t="shared" si="4"/>
        <v>7000</v>
      </c>
    </row>
    <row r="88" spans="1:22" ht="15">
      <c r="A88" s="2"/>
      <c r="B88" s="2"/>
      <c r="C88" s="2"/>
      <c r="D88" s="2"/>
      <c r="E88" s="2"/>
      <c r="F88" s="2" t="s">
        <v>94</v>
      </c>
      <c r="G88" s="2"/>
      <c r="H88" s="5">
        <v>400</v>
      </c>
      <c r="I88" s="6"/>
      <c r="J88" s="5">
        <v>400</v>
      </c>
      <c r="K88" s="6"/>
      <c r="L88" s="5">
        <v>400</v>
      </c>
      <c r="M88" s="6"/>
      <c r="N88" s="5">
        <v>400</v>
      </c>
      <c r="O88" s="6"/>
      <c r="P88" s="5">
        <v>400</v>
      </c>
      <c r="Q88" s="6"/>
      <c r="R88" s="5">
        <v>400</v>
      </c>
      <c r="S88" s="6"/>
      <c r="T88" s="5">
        <v>400</v>
      </c>
      <c r="U88" s="6"/>
      <c r="V88" s="5">
        <f t="shared" si="4"/>
        <v>2800</v>
      </c>
    </row>
    <row r="89" spans="1:22" ht="15">
      <c r="A89" s="2"/>
      <c r="B89" s="2"/>
      <c r="C89" s="2"/>
      <c r="D89" s="2"/>
      <c r="E89" s="2"/>
      <c r="F89" s="2" t="s">
        <v>95</v>
      </c>
      <c r="G89" s="2"/>
      <c r="H89" s="5">
        <v>400</v>
      </c>
      <c r="I89" s="6"/>
      <c r="J89" s="5">
        <v>400</v>
      </c>
      <c r="K89" s="6"/>
      <c r="L89" s="5">
        <v>400</v>
      </c>
      <c r="M89" s="6"/>
      <c r="N89" s="5">
        <v>400</v>
      </c>
      <c r="O89" s="6"/>
      <c r="P89" s="5">
        <v>400</v>
      </c>
      <c r="Q89" s="6"/>
      <c r="R89" s="5">
        <v>400</v>
      </c>
      <c r="S89" s="6"/>
      <c r="T89" s="5">
        <v>400</v>
      </c>
      <c r="U89" s="6"/>
      <c r="V89" s="5">
        <f t="shared" si="4"/>
        <v>2800</v>
      </c>
    </row>
    <row r="90" spans="1:22" ht="15">
      <c r="A90" s="2"/>
      <c r="B90" s="2"/>
      <c r="C90" s="2"/>
      <c r="D90" s="2"/>
      <c r="E90" s="2"/>
      <c r="F90" s="2" t="s">
        <v>96</v>
      </c>
      <c r="G90" s="2"/>
      <c r="H90" s="5">
        <v>400</v>
      </c>
      <c r="I90" s="6"/>
      <c r="J90" s="5">
        <v>400</v>
      </c>
      <c r="K90" s="6"/>
      <c r="L90" s="5">
        <v>400</v>
      </c>
      <c r="M90" s="6"/>
      <c r="N90" s="5">
        <v>400</v>
      </c>
      <c r="O90" s="6"/>
      <c r="P90" s="5">
        <v>400</v>
      </c>
      <c r="Q90" s="6"/>
      <c r="R90" s="5">
        <v>400</v>
      </c>
      <c r="S90" s="6"/>
      <c r="T90" s="5">
        <v>400</v>
      </c>
      <c r="U90" s="6"/>
      <c r="V90" s="5">
        <f t="shared" si="4"/>
        <v>2800</v>
      </c>
    </row>
    <row r="91" spans="1:22" ht="15">
      <c r="A91" s="2"/>
      <c r="B91" s="2"/>
      <c r="C91" s="2"/>
      <c r="D91" s="2"/>
      <c r="E91" s="2"/>
      <c r="F91" s="2" t="s">
        <v>97</v>
      </c>
      <c r="G91" s="2"/>
      <c r="H91" s="5">
        <v>400</v>
      </c>
      <c r="I91" s="6"/>
      <c r="J91" s="5">
        <v>400</v>
      </c>
      <c r="K91" s="6"/>
      <c r="L91" s="5">
        <v>400</v>
      </c>
      <c r="M91" s="6"/>
      <c r="N91" s="5">
        <v>400</v>
      </c>
      <c r="O91" s="6"/>
      <c r="P91" s="5">
        <v>400</v>
      </c>
      <c r="Q91" s="6"/>
      <c r="R91" s="5">
        <v>400</v>
      </c>
      <c r="S91" s="6"/>
      <c r="T91" s="5">
        <v>400</v>
      </c>
      <c r="U91" s="6"/>
      <c r="V91" s="5">
        <f t="shared" si="4"/>
        <v>2800</v>
      </c>
    </row>
    <row r="92" spans="1:22" ht="15">
      <c r="A92" s="2"/>
      <c r="B92" s="2"/>
      <c r="C92" s="2"/>
      <c r="D92" s="2"/>
      <c r="E92" s="2"/>
      <c r="F92" s="2" t="s">
        <v>98</v>
      </c>
      <c r="G92" s="2"/>
      <c r="H92" s="5">
        <v>350</v>
      </c>
      <c r="I92" s="6"/>
      <c r="J92" s="5">
        <v>350</v>
      </c>
      <c r="K92" s="6"/>
      <c r="L92" s="5">
        <v>350</v>
      </c>
      <c r="M92" s="6"/>
      <c r="N92" s="5">
        <v>350</v>
      </c>
      <c r="O92" s="6"/>
      <c r="P92" s="5">
        <v>350</v>
      </c>
      <c r="Q92" s="6"/>
      <c r="R92" s="5">
        <v>350</v>
      </c>
      <c r="S92" s="6"/>
      <c r="T92" s="5">
        <v>350</v>
      </c>
      <c r="U92" s="6"/>
      <c r="V92" s="5">
        <f t="shared" si="4"/>
        <v>2450</v>
      </c>
    </row>
    <row r="93" spans="1:22" ht="15">
      <c r="A93" s="2"/>
      <c r="B93" s="2"/>
      <c r="C93" s="2"/>
      <c r="D93" s="2"/>
      <c r="E93" s="2"/>
      <c r="F93" s="2" t="s">
        <v>99</v>
      </c>
      <c r="G93" s="2"/>
      <c r="H93" s="5">
        <v>300</v>
      </c>
      <c r="I93" s="6"/>
      <c r="J93" s="5">
        <v>300</v>
      </c>
      <c r="K93" s="6"/>
      <c r="L93" s="5">
        <v>300</v>
      </c>
      <c r="M93" s="6"/>
      <c r="N93" s="5">
        <v>300</v>
      </c>
      <c r="O93" s="6"/>
      <c r="P93" s="5">
        <v>300</v>
      </c>
      <c r="Q93" s="6"/>
      <c r="R93" s="5">
        <v>300</v>
      </c>
      <c r="S93" s="6"/>
      <c r="T93" s="5">
        <v>300</v>
      </c>
      <c r="U93" s="6"/>
      <c r="V93" s="5">
        <f t="shared" si="4"/>
        <v>2100</v>
      </c>
    </row>
    <row r="94" spans="1:22" ht="15">
      <c r="A94" s="2"/>
      <c r="B94" s="2"/>
      <c r="C94" s="2"/>
      <c r="D94" s="2"/>
      <c r="E94" s="2"/>
      <c r="F94" s="2" t="s">
        <v>100</v>
      </c>
      <c r="G94" s="2"/>
      <c r="H94" s="5">
        <v>300</v>
      </c>
      <c r="I94" s="6"/>
      <c r="J94" s="5">
        <v>300</v>
      </c>
      <c r="K94" s="6"/>
      <c r="L94" s="5">
        <v>300</v>
      </c>
      <c r="M94" s="6"/>
      <c r="N94" s="5">
        <v>300</v>
      </c>
      <c r="O94" s="6"/>
      <c r="P94" s="5">
        <v>300</v>
      </c>
      <c r="Q94" s="6"/>
      <c r="R94" s="5">
        <v>300</v>
      </c>
      <c r="S94" s="6"/>
      <c r="T94" s="5">
        <v>300</v>
      </c>
      <c r="U94" s="6"/>
      <c r="V94" s="5">
        <f t="shared" si="4"/>
        <v>2100</v>
      </c>
    </row>
    <row r="95" spans="1:22" ht="15">
      <c r="A95" s="2"/>
      <c r="B95" s="2"/>
      <c r="C95" s="2"/>
      <c r="D95" s="2"/>
      <c r="E95" s="2"/>
      <c r="F95" s="2" t="s">
        <v>101</v>
      </c>
      <c r="G95" s="2"/>
      <c r="H95" s="5">
        <v>300</v>
      </c>
      <c r="I95" s="6"/>
      <c r="J95" s="5">
        <v>300</v>
      </c>
      <c r="K95" s="6"/>
      <c r="L95" s="5">
        <v>300</v>
      </c>
      <c r="M95" s="6"/>
      <c r="N95" s="5">
        <v>300</v>
      </c>
      <c r="O95" s="6"/>
      <c r="P95" s="5">
        <v>300</v>
      </c>
      <c r="Q95" s="6"/>
      <c r="R95" s="5">
        <v>300</v>
      </c>
      <c r="S95" s="6"/>
      <c r="T95" s="5">
        <v>300</v>
      </c>
      <c r="U95" s="6"/>
      <c r="V95" s="5">
        <f t="shared" si="4"/>
        <v>2100</v>
      </c>
    </row>
    <row r="96" spans="1:22" ht="15">
      <c r="A96" s="2"/>
      <c r="B96" s="2"/>
      <c r="C96" s="2"/>
      <c r="D96" s="2"/>
      <c r="E96" s="2"/>
      <c r="F96" s="2" t="s">
        <v>102</v>
      </c>
      <c r="G96" s="2"/>
      <c r="H96" s="5">
        <v>1500</v>
      </c>
      <c r="I96" s="6"/>
      <c r="J96" s="5">
        <v>1500</v>
      </c>
      <c r="K96" s="6"/>
      <c r="L96" s="5">
        <v>1500</v>
      </c>
      <c r="M96" s="6"/>
      <c r="N96" s="5">
        <v>1500</v>
      </c>
      <c r="O96" s="6"/>
      <c r="P96" s="5">
        <v>1500</v>
      </c>
      <c r="Q96" s="6"/>
      <c r="R96" s="5">
        <v>1500</v>
      </c>
      <c r="S96" s="6"/>
      <c r="T96" s="5">
        <v>1500</v>
      </c>
      <c r="U96" s="6"/>
      <c r="V96" s="5">
        <f t="shared" si="4"/>
        <v>10500</v>
      </c>
    </row>
    <row r="97" spans="1:22" ht="15">
      <c r="A97" s="2"/>
      <c r="B97" s="2"/>
      <c r="C97" s="2"/>
      <c r="D97" s="2"/>
      <c r="E97" s="2"/>
      <c r="F97" s="2" t="s">
        <v>103</v>
      </c>
      <c r="G97" s="2"/>
      <c r="H97" s="5">
        <v>750</v>
      </c>
      <c r="I97" s="6"/>
      <c r="J97" s="5">
        <v>750</v>
      </c>
      <c r="K97" s="6"/>
      <c r="L97" s="5">
        <v>750</v>
      </c>
      <c r="M97" s="6"/>
      <c r="N97" s="5">
        <v>750</v>
      </c>
      <c r="O97" s="6"/>
      <c r="P97" s="5">
        <v>750</v>
      </c>
      <c r="Q97" s="6"/>
      <c r="R97" s="5">
        <v>750</v>
      </c>
      <c r="S97" s="6"/>
      <c r="T97" s="5">
        <v>750</v>
      </c>
      <c r="U97" s="6"/>
      <c r="V97" s="5">
        <f t="shared" si="4"/>
        <v>5250</v>
      </c>
    </row>
    <row r="98" spans="1:22" ht="15">
      <c r="A98" s="2"/>
      <c r="B98" s="2"/>
      <c r="C98" s="2"/>
      <c r="D98" s="2"/>
      <c r="E98" s="2"/>
      <c r="F98" s="2" t="s">
        <v>104</v>
      </c>
      <c r="G98" s="2"/>
      <c r="H98" s="5">
        <v>500</v>
      </c>
      <c r="I98" s="6"/>
      <c r="J98" s="5">
        <v>500</v>
      </c>
      <c r="K98" s="6"/>
      <c r="L98" s="5">
        <v>500</v>
      </c>
      <c r="M98" s="6"/>
      <c r="N98" s="5">
        <v>500</v>
      </c>
      <c r="O98" s="6"/>
      <c r="P98" s="5">
        <v>500</v>
      </c>
      <c r="Q98" s="6"/>
      <c r="R98" s="5">
        <v>500</v>
      </c>
      <c r="S98" s="6"/>
      <c r="T98" s="5">
        <v>500</v>
      </c>
      <c r="U98" s="6"/>
      <c r="V98" s="5">
        <f t="shared" si="4"/>
        <v>3500</v>
      </c>
    </row>
    <row r="99" spans="1:22" ht="15">
      <c r="A99" s="2"/>
      <c r="B99" s="2"/>
      <c r="C99" s="2"/>
      <c r="D99" s="2"/>
      <c r="E99" s="2"/>
      <c r="F99" s="2" t="s">
        <v>105</v>
      </c>
      <c r="G99" s="2"/>
      <c r="H99" s="5">
        <v>400</v>
      </c>
      <c r="I99" s="6"/>
      <c r="J99" s="5">
        <v>400</v>
      </c>
      <c r="K99" s="6"/>
      <c r="L99" s="5">
        <v>400</v>
      </c>
      <c r="M99" s="6"/>
      <c r="N99" s="5">
        <v>400</v>
      </c>
      <c r="O99" s="6"/>
      <c r="P99" s="5">
        <v>400</v>
      </c>
      <c r="Q99" s="6"/>
      <c r="R99" s="5">
        <v>400</v>
      </c>
      <c r="S99" s="6"/>
      <c r="T99" s="5">
        <v>400</v>
      </c>
      <c r="U99" s="6"/>
      <c r="V99" s="5">
        <f t="shared" si="4"/>
        <v>2800</v>
      </c>
    </row>
    <row r="100" spans="1:22" ht="15">
      <c r="A100" s="2"/>
      <c r="B100" s="2"/>
      <c r="C100" s="2"/>
      <c r="D100" s="2"/>
      <c r="E100" s="2"/>
      <c r="F100" s="2" t="s">
        <v>106</v>
      </c>
      <c r="G100" s="2"/>
      <c r="H100" s="5">
        <v>400</v>
      </c>
      <c r="I100" s="6"/>
      <c r="J100" s="5">
        <v>400</v>
      </c>
      <c r="K100" s="6"/>
      <c r="L100" s="5">
        <v>400</v>
      </c>
      <c r="M100" s="6"/>
      <c r="N100" s="5">
        <v>400</v>
      </c>
      <c r="O100" s="6"/>
      <c r="P100" s="5">
        <v>400</v>
      </c>
      <c r="Q100" s="6"/>
      <c r="R100" s="5">
        <v>400</v>
      </c>
      <c r="S100" s="6"/>
      <c r="T100" s="5">
        <v>400</v>
      </c>
      <c r="U100" s="6"/>
      <c r="V100" s="5">
        <f t="shared" si="4"/>
        <v>2800</v>
      </c>
    </row>
    <row r="101" spans="1:22" ht="15">
      <c r="A101" s="2"/>
      <c r="B101" s="2"/>
      <c r="C101" s="2"/>
      <c r="D101" s="2"/>
      <c r="E101" s="2"/>
      <c r="F101" s="2" t="s">
        <v>107</v>
      </c>
      <c r="G101" s="2"/>
      <c r="H101" s="5">
        <v>400</v>
      </c>
      <c r="I101" s="6"/>
      <c r="J101" s="5">
        <v>400</v>
      </c>
      <c r="K101" s="6"/>
      <c r="L101" s="5">
        <v>400</v>
      </c>
      <c r="M101" s="6"/>
      <c r="N101" s="5">
        <v>400</v>
      </c>
      <c r="O101" s="6"/>
      <c r="P101" s="5">
        <v>400</v>
      </c>
      <c r="Q101" s="6"/>
      <c r="R101" s="5">
        <v>400</v>
      </c>
      <c r="S101" s="6"/>
      <c r="T101" s="5">
        <v>400</v>
      </c>
      <c r="U101" s="6"/>
      <c r="V101" s="5">
        <f t="shared" si="4"/>
        <v>2800</v>
      </c>
    </row>
    <row r="102" spans="1:22" ht="15">
      <c r="A102" s="2"/>
      <c r="B102" s="2"/>
      <c r="C102" s="2"/>
      <c r="D102" s="2"/>
      <c r="E102" s="2"/>
      <c r="F102" s="2" t="s">
        <v>108</v>
      </c>
      <c r="G102" s="2"/>
      <c r="H102" s="5">
        <v>1200</v>
      </c>
      <c r="I102" s="6"/>
      <c r="J102" s="5">
        <v>1200</v>
      </c>
      <c r="K102" s="6"/>
      <c r="L102" s="5">
        <v>1200</v>
      </c>
      <c r="M102" s="6"/>
      <c r="N102" s="5">
        <v>1200</v>
      </c>
      <c r="O102" s="6"/>
      <c r="P102" s="5">
        <v>1200</v>
      </c>
      <c r="Q102" s="6"/>
      <c r="R102" s="5">
        <v>1200</v>
      </c>
      <c r="S102" s="6"/>
      <c r="T102" s="5">
        <v>1200</v>
      </c>
      <c r="U102" s="6"/>
      <c r="V102" s="5">
        <f t="shared" si="4"/>
        <v>8400</v>
      </c>
    </row>
    <row r="103" spans="1:22" ht="15">
      <c r="A103" s="2"/>
      <c r="B103" s="2"/>
      <c r="C103" s="2"/>
      <c r="D103" s="2"/>
      <c r="E103" s="2"/>
      <c r="F103" s="2" t="s">
        <v>109</v>
      </c>
      <c r="G103" s="2"/>
      <c r="H103" s="5">
        <v>500</v>
      </c>
      <c r="I103" s="6"/>
      <c r="J103" s="5">
        <v>500</v>
      </c>
      <c r="K103" s="6"/>
      <c r="L103" s="5">
        <v>500</v>
      </c>
      <c r="M103" s="6"/>
      <c r="N103" s="5">
        <v>500</v>
      </c>
      <c r="O103" s="6"/>
      <c r="P103" s="5">
        <v>500</v>
      </c>
      <c r="Q103" s="6"/>
      <c r="R103" s="5">
        <v>500</v>
      </c>
      <c r="S103" s="6"/>
      <c r="T103" s="5">
        <v>500</v>
      </c>
      <c r="U103" s="6"/>
      <c r="V103" s="5">
        <f t="shared" si="4"/>
        <v>3500</v>
      </c>
    </row>
    <row r="104" spans="1:22" ht="15">
      <c r="A104" s="2"/>
      <c r="B104" s="2"/>
      <c r="C104" s="2"/>
      <c r="D104" s="2"/>
      <c r="E104" s="2"/>
      <c r="F104" s="2" t="s">
        <v>110</v>
      </c>
      <c r="G104" s="2"/>
      <c r="H104" s="5">
        <v>500</v>
      </c>
      <c r="I104" s="6"/>
      <c r="J104" s="5">
        <v>500</v>
      </c>
      <c r="K104" s="6"/>
      <c r="L104" s="5">
        <v>500</v>
      </c>
      <c r="M104" s="6"/>
      <c r="N104" s="5">
        <v>500</v>
      </c>
      <c r="O104" s="6"/>
      <c r="P104" s="5">
        <v>500</v>
      </c>
      <c r="Q104" s="6"/>
      <c r="R104" s="5">
        <v>500</v>
      </c>
      <c r="S104" s="6"/>
      <c r="T104" s="5">
        <v>500</v>
      </c>
      <c r="U104" s="6"/>
      <c r="V104" s="5">
        <f t="shared" si="4"/>
        <v>3500</v>
      </c>
    </row>
    <row r="105" spans="1:22" ht="15">
      <c r="A105" s="2"/>
      <c r="B105" s="2"/>
      <c r="C105" s="2"/>
      <c r="D105" s="2"/>
      <c r="E105" s="2"/>
      <c r="F105" s="2" t="s">
        <v>111</v>
      </c>
      <c r="G105" s="2"/>
      <c r="H105" s="5">
        <v>400</v>
      </c>
      <c r="I105" s="6"/>
      <c r="J105" s="5">
        <v>400</v>
      </c>
      <c r="K105" s="6"/>
      <c r="L105" s="5">
        <v>400</v>
      </c>
      <c r="M105" s="6"/>
      <c r="N105" s="5">
        <v>400</v>
      </c>
      <c r="O105" s="6"/>
      <c r="P105" s="5">
        <v>400</v>
      </c>
      <c r="Q105" s="6"/>
      <c r="R105" s="5">
        <v>400</v>
      </c>
      <c r="S105" s="6"/>
      <c r="T105" s="5">
        <v>400</v>
      </c>
      <c r="U105" s="6"/>
      <c r="V105" s="5">
        <f t="shared" si="4"/>
        <v>2800</v>
      </c>
    </row>
    <row r="106" spans="1:22" ht="15">
      <c r="A106" s="2"/>
      <c r="B106" s="2"/>
      <c r="C106" s="2"/>
      <c r="D106" s="2"/>
      <c r="E106" s="2"/>
      <c r="F106" s="2" t="s">
        <v>112</v>
      </c>
      <c r="G106" s="2"/>
      <c r="H106" s="5">
        <v>400</v>
      </c>
      <c r="I106" s="6"/>
      <c r="J106" s="5">
        <v>400</v>
      </c>
      <c r="K106" s="6"/>
      <c r="L106" s="5">
        <v>400</v>
      </c>
      <c r="M106" s="6"/>
      <c r="N106" s="5">
        <v>400</v>
      </c>
      <c r="O106" s="6"/>
      <c r="P106" s="5">
        <v>400</v>
      </c>
      <c r="Q106" s="6"/>
      <c r="R106" s="5">
        <v>400</v>
      </c>
      <c r="S106" s="6"/>
      <c r="T106" s="5">
        <v>400</v>
      </c>
      <c r="U106" s="6"/>
      <c r="V106" s="5">
        <f t="shared" si="4"/>
        <v>2800</v>
      </c>
    </row>
    <row r="107" spans="1:22" ht="15">
      <c r="A107" s="2"/>
      <c r="B107" s="2"/>
      <c r="C107" s="2"/>
      <c r="D107" s="2"/>
      <c r="E107" s="2"/>
      <c r="F107" s="2" t="s">
        <v>113</v>
      </c>
      <c r="G107" s="2"/>
      <c r="H107" s="5">
        <v>1500</v>
      </c>
      <c r="I107" s="6"/>
      <c r="J107" s="5">
        <v>1500</v>
      </c>
      <c r="K107" s="6"/>
      <c r="L107" s="5">
        <v>1500</v>
      </c>
      <c r="M107" s="6"/>
      <c r="N107" s="5">
        <v>1500</v>
      </c>
      <c r="O107" s="6"/>
      <c r="P107" s="5">
        <v>1500</v>
      </c>
      <c r="Q107" s="6"/>
      <c r="R107" s="5">
        <v>1500</v>
      </c>
      <c r="S107" s="6"/>
      <c r="T107" s="5">
        <v>1500</v>
      </c>
      <c r="U107" s="6"/>
      <c r="V107" s="5">
        <f t="shared" si="4"/>
        <v>10500</v>
      </c>
    </row>
    <row r="108" spans="1:22" ht="15">
      <c r="A108" s="2"/>
      <c r="B108" s="2"/>
      <c r="C108" s="2"/>
      <c r="D108" s="2"/>
      <c r="E108" s="2"/>
      <c r="F108" s="2" t="s">
        <v>114</v>
      </c>
      <c r="G108" s="2"/>
      <c r="H108" s="5">
        <v>2500</v>
      </c>
      <c r="I108" s="6"/>
      <c r="J108" s="5">
        <v>2500</v>
      </c>
      <c r="K108" s="6"/>
      <c r="L108" s="5">
        <v>2500</v>
      </c>
      <c r="M108" s="6"/>
      <c r="N108" s="5">
        <v>2500</v>
      </c>
      <c r="O108" s="6"/>
      <c r="P108" s="5">
        <v>2500</v>
      </c>
      <c r="Q108" s="6"/>
      <c r="R108" s="5">
        <v>2500</v>
      </c>
      <c r="S108" s="6"/>
      <c r="T108" s="5">
        <v>2500</v>
      </c>
      <c r="U108" s="6"/>
      <c r="V108" s="5">
        <f t="shared" si="4"/>
        <v>17500</v>
      </c>
    </row>
    <row r="109" spans="1:22" ht="15">
      <c r="A109" s="2"/>
      <c r="B109" s="2"/>
      <c r="C109" s="2"/>
      <c r="D109" s="2"/>
      <c r="E109" s="2"/>
      <c r="F109" s="2" t="s">
        <v>115</v>
      </c>
      <c r="G109" s="2"/>
      <c r="H109" s="5">
        <v>500</v>
      </c>
      <c r="I109" s="6"/>
      <c r="J109" s="5">
        <v>500</v>
      </c>
      <c r="K109" s="6"/>
      <c r="L109" s="5">
        <v>500</v>
      </c>
      <c r="M109" s="6"/>
      <c r="N109" s="5">
        <v>500</v>
      </c>
      <c r="O109" s="6"/>
      <c r="P109" s="5">
        <v>500</v>
      </c>
      <c r="Q109" s="6"/>
      <c r="R109" s="5">
        <v>500</v>
      </c>
      <c r="S109" s="6"/>
      <c r="T109" s="5">
        <v>500</v>
      </c>
      <c r="U109" s="6"/>
      <c r="V109" s="5">
        <f t="shared" si="4"/>
        <v>3500</v>
      </c>
    </row>
    <row r="110" spans="1:22" ht="15">
      <c r="A110" s="2"/>
      <c r="B110" s="2"/>
      <c r="C110" s="2"/>
      <c r="D110" s="2"/>
      <c r="E110" s="2"/>
      <c r="F110" s="2" t="s">
        <v>116</v>
      </c>
      <c r="G110" s="2"/>
      <c r="H110" s="5">
        <v>500</v>
      </c>
      <c r="I110" s="6"/>
      <c r="J110" s="5">
        <v>500</v>
      </c>
      <c r="K110" s="6"/>
      <c r="L110" s="5">
        <v>500</v>
      </c>
      <c r="M110" s="6"/>
      <c r="N110" s="5">
        <v>500</v>
      </c>
      <c r="O110" s="6"/>
      <c r="P110" s="5">
        <v>500</v>
      </c>
      <c r="Q110" s="6"/>
      <c r="R110" s="5">
        <v>500</v>
      </c>
      <c r="S110" s="6"/>
      <c r="T110" s="5">
        <v>500</v>
      </c>
      <c r="U110" s="6"/>
      <c r="V110" s="5">
        <f t="shared" si="4"/>
        <v>3500</v>
      </c>
    </row>
    <row r="111" spans="1:22" ht="15">
      <c r="A111" s="2"/>
      <c r="B111" s="2"/>
      <c r="C111" s="2"/>
      <c r="D111" s="2"/>
      <c r="E111" s="2"/>
      <c r="F111" s="2" t="s">
        <v>117</v>
      </c>
      <c r="G111" s="2"/>
      <c r="H111" s="5">
        <v>350</v>
      </c>
      <c r="I111" s="6"/>
      <c r="J111" s="5">
        <v>350</v>
      </c>
      <c r="K111" s="6"/>
      <c r="L111" s="5">
        <v>350</v>
      </c>
      <c r="M111" s="6"/>
      <c r="N111" s="5">
        <v>350</v>
      </c>
      <c r="O111" s="6"/>
      <c r="P111" s="5">
        <v>350</v>
      </c>
      <c r="Q111" s="6"/>
      <c r="R111" s="5">
        <v>350</v>
      </c>
      <c r="S111" s="6"/>
      <c r="T111" s="5">
        <v>350</v>
      </c>
      <c r="U111" s="6"/>
      <c r="V111" s="5">
        <f t="shared" si="4"/>
        <v>2450</v>
      </c>
    </row>
    <row r="112" spans="1:22" ht="15">
      <c r="A112" s="2"/>
      <c r="B112" s="2"/>
      <c r="C112" s="2"/>
      <c r="D112" s="2"/>
      <c r="E112" s="2"/>
      <c r="F112" s="2" t="s">
        <v>118</v>
      </c>
      <c r="G112" s="2"/>
      <c r="H112" s="5">
        <v>400</v>
      </c>
      <c r="I112" s="6"/>
      <c r="J112" s="5">
        <v>400</v>
      </c>
      <c r="K112" s="6"/>
      <c r="L112" s="5">
        <v>400</v>
      </c>
      <c r="M112" s="6"/>
      <c r="N112" s="5">
        <v>400</v>
      </c>
      <c r="O112" s="6"/>
      <c r="P112" s="5">
        <v>400</v>
      </c>
      <c r="Q112" s="6"/>
      <c r="R112" s="5">
        <v>400</v>
      </c>
      <c r="S112" s="6"/>
      <c r="T112" s="5">
        <v>400</v>
      </c>
      <c r="U112" s="6"/>
      <c r="V112" s="5">
        <f t="shared" si="4"/>
        <v>2800</v>
      </c>
    </row>
    <row r="113" spans="1:22" ht="15">
      <c r="A113" s="2"/>
      <c r="B113" s="2"/>
      <c r="C113" s="2"/>
      <c r="D113" s="2"/>
      <c r="E113" s="2"/>
      <c r="F113" s="2" t="s">
        <v>119</v>
      </c>
      <c r="G113" s="2"/>
      <c r="H113" s="5">
        <v>400</v>
      </c>
      <c r="I113" s="6"/>
      <c r="J113" s="5">
        <v>400</v>
      </c>
      <c r="K113" s="6"/>
      <c r="L113" s="5">
        <v>400</v>
      </c>
      <c r="M113" s="6"/>
      <c r="N113" s="5">
        <v>400</v>
      </c>
      <c r="O113" s="6"/>
      <c r="P113" s="5">
        <v>400</v>
      </c>
      <c r="Q113" s="6"/>
      <c r="R113" s="5">
        <v>400</v>
      </c>
      <c r="S113" s="6"/>
      <c r="T113" s="5">
        <v>400</v>
      </c>
      <c r="U113" s="6"/>
      <c r="V113" s="5">
        <f t="shared" si="4"/>
        <v>2800</v>
      </c>
    </row>
    <row r="114" spans="1:22" ht="15">
      <c r="A114" s="2"/>
      <c r="B114" s="2"/>
      <c r="C114" s="2"/>
      <c r="D114" s="2"/>
      <c r="E114" s="2"/>
      <c r="F114" s="2" t="s">
        <v>120</v>
      </c>
      <c r="G114" s="2"/>
      <c r="H114" s="5">
        <v>400</v>
      </c>
      <c r="I114" s="6"/>
      <c r="J114" s="5">
        <v>400</v>
      </c>
      <c r="K114" s="6"/>
      <c r="L114" s="5">
        <v>400</v>
      </c>
      <c r="M114" s="6"/>
      <c r="N114" s="5">
        <v>400</v>
      </c>
      <c r="O114" s="6"/>
      <c r="P114" s="5">
        <v>400</v>
      </c>
      <c r="Q114" s="6"/>
      <c r="R114" s="5">
        <v>400</v>
      </c>
      <c r="S114" s="6"/>
      <c r="T114" s="5">
        <v>400</v>
      </c>
      <c r="U114" s="6"/>
      <c r="V114" s="5">
        <f t="shared" si="4"/>
        <v>2800</v>
      </c>
    </row>
    <row r="115" spans="1:22" ht="15">
      <c r="A115" s="2"/>
      <c r="B115" s="2"/>
      <c r="C115" s="2"/>
      <c r="D115" s="2"/>
      <c r="E115" s="2"/>
      <c r="F115" s="2" t="s">
        <v>121</v>
      </c>
      <c r="G115" s="2"/>
      <c r="H115" s="5">
        <v>400</v>
      </c>
      <c r="I115" s="6"/>
      <c r="J115" s="5">
        <v>400</v>
      </c>
      <c r="K115" s="6"/>
      <c r="L115" s="5">
        <v>400</v>
      </c>
      <c r="M115" s="6"/>
      <c r="N115" s="5">
        <v>400</v>
      </c>
      <c r="O115" s="6"/>
      <c r="P115" s="5">
        <v>400</v>
      </c>
      <c r="Q115" s="6"/>
      <c r="R115" s="5">
        <v>400</v>
      </c>
      <c r="S115" s="6"/>
      <c r="T115" s="5">
        <v>400</v>
      </c>
      <c r="U115" s="6"/>
      <c r="V115" s="5">
        <f t="shared" si="4"/>
        <v>2800</v>
      </c>
    </row>
    <row r="116" spans="1:22" ht="15">
      <c r="A116" s="2"/>
      <c r="B116" s="2"/>
      <c r="C116" s="2"/>
      <c r="D116" s="2"/>
      <c r="E116" s="2"/>
      <c r="F116" s="2" t="s">
        <v>122</v>
      </c>
      <c r="G116" s="2"/>
      <c r="H116" s="5">
        <v>350</v>
      </c>
      <c r="I116" s="6"/>
      <c r="J116" s="5">
        <v>350</v>
      </c>
      <c r="K116" s="6"/>
      <c r="L116" s="5">
        <v>350</v>
      </c>
      <c r="M116" s="6"/>
      <c r="N116" s="5">
        <v>350</v>
      </c>
      <c r="O116" s="6"/>
      <c r="P116" s="5">
        <v>350</v>
      </c>
      <c r="Q116" s="6"/>
      <c r="R116" s="5">
        <v>350</v>
      </c>
      <c r="S116" s="6"/>
      <c r="T116" s="5">
        <v>350</v>
      </c>
      <c r="U116" s="6"/>
      <c r="V116" s="5">
        <f t="shared" si="4"/>
        <v>2450</v>
      </c>
    </row>
    <row r="117" spans="1:22" ht="15">
      <c r="A117" s="2"/>
      <c r="B117" s="2"/>
      <c r="C117" s="2"/>
      <c r="D117" s="2"/>
      <c r="E117" s="2"/>
      <c r="F117" s="2" t="s">
        <v>123</v>
      </c>
      <c r="G117" s="2"/>
      <c r="H117" s="5">
        <v>350</v>
      </c>
      <c r="I117" s="6"/>
      <c r="J117" s="5">
        <v>350</v>
      </c>
      <c r="K117" s="6"/>
      <c r="L117" s="5">
        <v>350</v>
      </c>
      <c r="M117" s="6"/>
      <c r="N117" s="5">
        <v>350</v>
      </c>
      <c r="O117" s="6"/>
      <c r="P117" s="5">
        <v>350</v>
      </c>
      <c r="Q117" s="6"/>
      <c r="R117" s="5">
        <v>350</v>
      </c>
      <c r="S117" s="6"/>
      <c r="T117" s="5">
        <v>350</v>
      </c>
      <c r="U117" s="6"/>
      <c r="V117" s="5">
        <f t="shared" si="4"/>
        <v>2450</v>
      </c>
    </row>
    <row r="118" spans="1:22" ht="15">
      <c r="A118" s="2"/>
      <c r="B118" s="2"/>
      <c r="C118" s="2"/>
      <c r="D118" s="2"/>
      <c r="E118" s="2"/>
      <c r="F118" s="2" t="s">
        <v>124</v>
      </c>
      <c r="G118" s="2"/>
      <c r="H118" s="5">
        <v>500</v>
      </c>
      <c r="I118" s="6"/>
      <c r="J118" s="5">
        <v>500</v>
      </c>
      <c r="K118" s="6"/>
      <c r="L118" s="5">
        <v>500</v>
      </c>
      <c r="M118" s="6"/>
      <c r="N118" s="5">
        <v>500</v>
      </c>
      <c r="O118" s="6"/>
      <c r="P118" s="5">
        <v>500</v>
      </c>
      <c r="Q118" s="6"/>
      <c r="R118" s="5">
        <v>500</v>
      </c>
      <c r="S118" s="6"/>
      <c r="T118" s="5">
        <v>500</v>
      </c>
      <c r="U118" s="6"/>
      <c r="V118" s="5">
        <f t="shared" si="4"/>
        <v>3500</v>
      </c>
    </row>
    <row r="119" spans="1:22" ht="15">
      <c r="A119" s="2"/>
      <c r="B119" s="2"/>
      <c r="C119" s="2"/>
      <c r="D119" s="2"/>
      <c r="E119" s="2"/>
      <c r="F119" s="2" t="s">
        <v>125</v>
      </c>
      <c r="G119" s="2"/>
      <c r="H119" s="5">
        <v>400</v>
      </c>
      <c r="I119" s="6"/>
      <c r="J119" s="5">
        <v>400</v>
      </c>
      <c r="K119" s="6"/>
      <c r="L119" s="5">
        <v>400</v>
      </c>
      <c r="M119" s="6"/>
      <c r="N119" s="5">
        <v>400</v>
      </c>
      <c r="O119" s="6"/>
      <c r="P119" s="5">
        <v>400</v>
      </c>
      <c r="Q119" s="6"/>
      <c r="R119" s="5">
        <v>400</v>
      </c>
      <c r="S119" s="6"/>
      <c r="T119" s="5">
        <v>400</v>
      </c>
      <c r="U119" s="6"/>
      <c r="V119" s="5">
        <f t="shared" si="4"/>
        <v>2800</v>
      </c>
    </row>
    <row r="120" spans="1:22" ht="15">
      <c r="A120" s="2"/>
      <c r="B120" s="2"/>
      <c r="C120" s="2"/>
      <c r="D120" s="2"/>
      <c r="E120" s="2"/>
      <c r="F120" s="2" t="s">
        <v>126</v>
      </c>
      <c r="G120" s="2"/>
      <c r="H120" s="5">
        <v>400</v>
      </c>
      <c r="I120" s="6"/>
      <c r="J120" s="5">
        <v>400</v>
      </c>
      <c r="K120" s="6"/>
      <c r="L120" s="5">
        <v>400</v>
      </c>
      <c r="M120" s="6"/>
      <c r="N120" s="5">
        <v>400</v>
      </c>
      <c r="O120" s="6"/>
      <c r="P120" s="5">
        <v>400</v>
      </c>
      <c r="Q120" s="6"/>
      <c r="R120" s="5">
        <v>400</v>
      </c>
      <c r="S120" s="6"/>
      <c r="T120" s="5">
        <v>400</v>
      </c>
      <c r="U120" s="6"/>
      <c r="V120" s="5">
        <f t="shared" si="4"/>
        <v>2800</v>
      </c>
    </row>
    <row r="121" spans="1:22" ht="15">
      <c r="A121" s="2"/>
      <c r="B121" s="2"/>
      <c r="C121" s="2"/>
      <c r="D121" s="2"/>
      <c r="E121" s="2"/>
      <c r="F121" s="2" t="s">
        <v>127</v>
      </c>
      <c r="G121" s="2"/>
      <c r="H121" s="5">
        <v>300</v>
      </c>
      <c r="I121" s="6"/>
      <c r="J121" s="5">
        <v>300</v>
      </c>
      <c r="K121" s="6"/>
      <c r="L121" s="5">
        <v>300</v>
      </c>
      <c r="M121" s="6"/>
      <c r="N121" s="5">
        <v>300</v>
      </c>
      <c r="O121" s="6"/>
      <c r="P121" s="5">
        <v>300</v>
      </c>
      <c r="Q121" s="6"/>
      <c r="R121" s="5">
        <v>300</v>
      </c>
      <c r="S121" s="6"/>
      <c r="T121" s="5">
        <v>300</v>
      </c>
      <c r="U121" s="6"/>
      <c r="V121" s="5">
        <f t="shared" si="4"/>
        <v>2100</v>
      </c>
    </row>
    <row r="122" spans="1:22" ht="15.75" thickBot="1">
      <c r="A122" s="2"/>
      <c r="B122" s="2"/>
      <c r="C122" s="2"/>
      <c r="D122" s="2"/>
      <c r="E122" s="2"/>
      <c r="F122" s="2" t="s">
        <v>128</v>
      </c>
      <c r="G122" s="2"/>
      <c r="H122" s="7">
        <v>300</v>
      </c>
      <c r="I122" s="6"/>
      <c r="J122" s="7">
        <v>300</v>
      </c>
      <c r="K122" s="6"/>
      <c r="L122" s="7">
        <v>300</v>
      </c>
      <c r="M122" s="6"/>
      <c r="N122" s="7">
        <v>300</v>
      </c>
      <c r="O122" s="6"/>
      <c r="P122" s="7">
        <v>300</v>
      </c>
      <c r="Q122" s="6"/>
      <c r="R122" s="7">
        <v>300</v>
      </c>
      <c r="S122" s="6"/>
      <c r="T122" s="7">
        <v>300</v>
      </c>
      <c r="U122" s="6"/>
      <c r="V122" s="7">
        <f t="shared" si="4"/>
        <v>2100</v>
      </c>
    </row>
    <row r="123" spans="1:22" ht="15">
      <c r="A123" s="2"/>
      <c r="B123" s="2"/>
      <c r="C123" s="2"/>
      <c r="D123" s="2"/>
      <c r="E123" s="2" t="s">
        <v>129</v>
      </c>
      <c r="F123" s="2"/>
      <c r="G123" s="2"/>
      <c r="H123" s="5">
        <f>ROUND(SUM(H83:H122),5)</f>
        <v>37933.35</v>
      </c>
      <c r="I123" s="6"/>
      <c r="J123" s="5">
        <f>ROUND(SUM(J83:J122),5)</f>
        <v>37933.33</v>
      </c>
      <c r="K123" s="6"/>
      <c r="L123" s="5">
        <f>ROUND(SUM(L83:L122),5)</f>
        <v>37933.33</v>
      </c>
      <c r="M123" s="6"/>
      <c r="N123" s="5">
        <f>ROUND(SUM(N83:N122),5)</f>
        <v>37933.33</v>
      </c>
      <c r="O123" s="6"/>
      <c r="P123" s="5">
        <f>ROUND(SUM(P83:P122),5)</f>
        <v>37933.33</v>
      </c>
      <c r="Q123" s="6"/>
      <c r="R123" s="5">
        <f>ROUND(SUM(R83:R122),5)</f>
        <v>37933.33</v>
      </c>
      <c r="S123" s="6"/>
      <c r="T123" s="5">
        <f>ROUND(SUM(T83:T122),5)</f>
        <v>37933.33</v>
      </c>
      <c r="U123" s="6"/>
      <c r="V123" s="5">
        <f t="shared" si="4"/>
        <v>265533.33</v>
      </c>
    </row>
    <row r="124" spans="1:22" ht="30" customHeight="1">
      <c r="A124" s="2"/>
      <c r="B124" s="2"/>
      <c r="C124" s="2"/>
      <c r="D124" s="2"/>
      <c r="E124" s="2" t="s">
        <v>130</v>
      </c>
      <c r="F124" s="2"/>
      <c r="G124" s="2"/>
      <c r="H124" s="5">
        <v>3793.35</v>
      </c>
      <c r="I124" s="6"/>
      <c r="J124" s="5">
        <v>3793.33</v>
      </c>
      <c r="K124" s="6"/>
      <c r="L124" s="5">
        <v>3793.33</v>
      </c>
      <c r="M124" s="6"/>
      <c r="N124" s="5">
        <v>3793.33</v>
      </c>
      <c r="O124" s="6"/>
      <c r="P124" s="5">
        <v>3793.33</v>
      </c>
      <c r="Q124" s="6"/>
      <c r="R124" s="5">
        <v>3793.33</v>
      </c>
      <c r="S124" s="6"/>
      <c r="T124" s="5">
        <v>3793.33</v>
      </c>
      <c r="U124" s="6"/>
      <c r="V124" s="5">
        <f t="shared" si="4"/>
        <v>26553.33</v>
      </c>
    </row>
    <row r="125" spans="1:22" ht="15">
      <c r="A125" s="2"/>
      <c r="B125" s="2"/>
      <c r="C125" s="2"/>
      <c r="D125" s="2"/>
      <c r="E125" s="2" t="s">
        <v>131</v>
      </c>
      <c r="F125" s="2"/>
      <c r="G125" s="2"/>
      <c r="H125" s="5"/>
      <c r="I125" s="6"/>
      <c r="J125" s="5"/>
      <c r="K125" s="6"/>
      <c r="L125" s="5"/>
      <c r="M125" s="6"/>
      <c r="N125" s="5"/>
      <c r="O125" s="6"/>
      <c r="P125" s="5"/>
      <c r="Q125" s="6"/>
      <c r="R125" s="5"/>
      <c r="S125" s="6"/>
      <c r="T125" s="5"/>
      <c r="U125" s="6"/>
      <c r="V125" s="5"/>
    </row>
    <row r="126" spans="1:22" ht="15">
      <c r="A126" s="2"/>
      <c r="B126" s="2"/>
      <c r="C126" s="2"/>
      <c r="D126" s="2"/>
      <c r="E126" s="2"/>
      <c r="F126" s="2" t="s">
        <v>132</v>
      </c>
      <c r="G126" s="2"/>
      <c r="H126" s="5">
        <v>500</v>
      </c>
      <c r="I126" s="6"/>
      <c r="J126" s="5">
        <v>500</v>
      </c>
      <c r="K126" s="6"/>
      <c r="L126" s="5">
        <v>500</v>
      </c>
      <c r="M126" s="6"/>
      <c r="N126" s="5">
        <v>500</v>
      </c>
      <c r="O126" s="6"/>
      <c r="P126" s="5">
        <v>500</v>
      </c>
      <c r="Q126" s="6"/>
      <c r="R126" s="5">
        <v>500</v>
      </c>
      <c r="S126" s="6"/>
      <c r="T126" s="5">
        <v>500</v>
      </c>
      <c r="U126" s="6"/>
      <c r="V126" s="5">
        <f>ROUND(SUM(H126:T126),5)</f>
        <v>3500</v>
      </c>
    </row>
    <row r="127" spans="1:22" ht="15">
      <c r="A127" s="2"/>
      <c r="B127" s="2"/>
      <c r="C127" s="2"/>
      <c r="D127" s="2"/>
      <c r="E127" s="2"/>
      <c r="F127" s="2" t="s">
        <v>133</v>
      </c>
      <c r="G127" s="2"/>
      <c r="H127" s="5">
        <v>3035</v>
      </c>
      <c r="I127" s="6"/>
      <c r="J127" s="5">
        <v>3035</v>
      </c>
      <c r="K127" s="6"/>
      <c r="L127" s="5">
        <v>3035</v>
      </c>
      <c r="M127" s="6"/>
      <c r="N127" s="5">
        <v>3035</v>
      </c>
      <c r="O127" s="6"/>
      <c r="P127" s="5">
        <v>3035</v>
      </c>
      <c r="Q127" s="6"/>
      <c r="R127" s="5">
        <v>3035</v>
      </c>
      <c r="S127" s="6"/>
      <c r="T127" s="5">
        <v>3035</v>
      </c>
      <c r="U127" s="6"/>
      <c r="V127" s="5">
        <f>ROUND(SUM(H127:T127),5)</f>
        <v>21245</v>
      </c>
    </row>
    <row r="128" spans="1:22" ht="15.75" thickBot="1">
      <c r="A128" s="2"/>
      <c r="B128" s="2"/>
      <c r="C128" s="2"/>
      <c r="D128" s="2"/>
      <c r="E128" s="2"/>
      <c r="F128" s="2" t="s">
        <v>134</v>
      </c>
      <c r="G128" s="2"/>
      <c r="H128" s="7">
        <v>1896.65</v>
      </c>
      <c r="I128" s="6"/>
      <c r="J128" s="7">
        <v>1896.67</v>
      </c>
      <c r="K128" s="6"/>
      <c r="L128" s="7">
        <v>1896.67</v>
      </c>
      <c r="M128" s="6"/>
      <c r="N128" s="7">
        <v>1896.67</v>
      </c>
      <c r="O128" s="6"/>
      <c r="P128" s="7">
        <v>1896.67</v>
      </c>
      <c r="Q128" s="6"/>
      <c r="R128" s="7">
        <v>1896.67</v>
      </c>
      <c r="S128" s="6"/>
      <c r="T128" s="7">
        <v>1896.67</v>
      </c>
      <c r="U128" s="6"/>
      <c r="V128" s="7">
        <f>ROUND(SUM(H128:T128),5)</f>
        <v>13276.67</v>
      </c>
    </row>
    <row r="129" spans="1:22" ht="15">
      <c r="A129" s="2"/>
      <c r="B129" s="2"/>
      <c r="C129" s="2"/>
      <c r="D129" s="2"/>
      <c r="E129" s="2" t="s">
        <v>135</v>
      </c>
      <c r="F129" s="2"/>
      <c r="G129" s="2"/>
      <c r="H129" s="5">
        <f>ROUND(SUM(H125:H128),5)</f>
        <v>5431.65</v>
      </c>
      <c r="I129" s="6"/>
      <c r="J129" s="5">
        <f>ROUND(SUM(J125:J128),5)</f>
        <v>5431.67</v>
      </c>
      <c r="K129" s="6"/>
      <c r="L129" s="5">
        <f>ROUND(SUM(L125:L128),5)</f>
        <v>5431.67</v>
      </c>
      <c r="M129" s="6"/>
      <c r="N129" s="5">
        <f>ROUND(SUM(N125:N128),5)</f>
        <v>5431.67</v>
      </c>
      <c r="O129" s="6"/>
      <c r="P129" s="5">
        <f>ROUND(SUM(P125:P128),5)</f>
        <v>5431.67</v>
      </c>
      <c r="Q129" s="6"/>
      <c r="R129" s="5">
        <f>ROUND(SUM(R125:R128),5)</f>
        <v>5431.67</v>
      </c>
      <c r="S129" s="6"/>
      <c r="T129" s="5">
        <f>ROUND(SUM(T125:T128),5)</f>
        <v>5431.67</v>
      </c>
      <c r="U129" s="6"/>
      <c r="V129" s="5">
        <f>ROUND(SUM(H129:T129),5)</f>
        <v>38021.67</v>
      </c>
    </row>
    <row r="130" spans="1:22" ht="30" customHeight="1">
      <c r="A130" s="2"/>
      <c r="B130" s="2"/>
      <c r="C130" s="2"/>
      <c r="D130" s="2"/>
      <c r="E130" s="2" t="s">
        <v>136</v>
      </c>
      <c r="F130" s="2"/>
      <c r="G130" s="2"/>
      <c r="H130" s="5"/>
      <c r="I130" s="6"/>
      <c r="J130" s="5"/>
      <c r="K130" s="6"/>
      <c r="L130" s="5"/>
      <c r="M130" s="6"/>
      <c r="N130" s="5"/>
      <c r="O130" s="6"/>
      <c r="P130" s="5"/>
      <c r="Q130" s="6"/>
      <c r="R130" s="5"/>
      <c r="S130" s="6"/>
      <c r="T130" s="5"/>
      <c r="U130" s="6"/>
      <c r="V130" s="5"/>
    </row>
    <row r="131" spans="1:22" ht="15">
      <c r="A131" s="2"/>
      <c r="B131" s="2"/>
      <c r="C131" s="2"/>
      <c r="D131" s="2"/>
      <c r="E131" s="2"/>
      <c r="F131" s="2" t="s">
        <v>137</v>
      </c>
      <c r="G131" s="2"/>
      <c r="H131" s="5">
        <v>4166.65</v>
      </c>
      <c r="I131" s="6"/>
      <c r="J131" s="5">
        <v>4166.67</v>
      </c>
      <c r="K131" s="6"/>
      <c r="L131" s="5">
        <v>4166.67</v>
      </c>
      <c r="M131" s="6"/>
      <c r="N131" s="5">
        <v>4166.67</v>
      </c>
      <c r="O131" s="6"/>
      <c r="P131" s="5">
        <v>4166.67</v>
      </c>
      <c r="Q131" s="6"/>
      <c r="R131" s="5">
        <v>4166.67</v>
      </c>
      <c r="S131" s="6"/>
      <c r="T131" s="5">
        <v>4166.67</v>
      </c>
      <c r="U131" s="6"/>
      <c r="V131" s="5">
        <f aca="true" t="shared" si="5" ref="V131:V152">ROUND(SUM(H131:T131),5)</f>
        <v>29166.67</v>
      </c>
    </row>
    <row r="132" spans="1:22" ht="15">
      <c r="A132" s="2"/>
      <c r="B132" s="2"/>
      <c r="C132" s="2"/>
      <c r="D132" s="2"/>
      <c r="E132" s="2"/>
      <c r="F132" s="2" t="s">
        <v>138</v>
      </c>
      <c r="G132" s="2"/>
      <c r="H132" s="5">
        <v>2500</v>
      </c>
      <c r="I132" s="6"/>
      <c r="J132" s="5">
        <v>2500</v>
      </c>
      <c r="K132" s="6"/>
      <c r="L132" s="5">
        <v>2500</v>
      </c>
      <c r="M132" s="6"/>
      <c r="N132" s="5">
        <v>2500</v>
      </c>
      <c r="O132" s="6"/>
      <c r="P132" s="5">
        <v>2500</v>
      </c>
      <c r="Q132" s="6"/>
      <c r="R132" s="5">
        <v>2500</v>
      </c>
      <c r="S132" s="6"/>
      <c r="T132" s="5">
        <v>2500</v>
      </c>
      <c r="U132" s="6"/>
      <c r="V132" s="5">
        <f t="shared" si="5"/>
        <v>17500</v>
      </c>
    </row>
    <row r="133" spans="1:22" ht="15">
      <c r="A133" s="2"/>
      <c r="B133" s="2"/>
      <c r="C133" s="2"/>
      <c r="D133" s="2"/>
      <c r="E133" s="2"/>
      <c r="F133" s="2" t="s">
        <v>139</v>
      </c>
      <c r="G133" s="2"/>
      <c r="H133" s="5">
        <v>2000</v>
      </c>
      <c r="I133" s="6"/>
      <c r="J133" s="5">
        <v>2000</v>
      </c>
      <c r="K133" s="6"/>
      <c r="L133" s="5">
        <v>2000</v>
      </c>
      <c r="M133" s="6"/>
      <c r="N133" s="5">
        <v>2000</v>
      </c>
      <c r="O133" s="6"/>
      <c r="P133" s="5">
        <v>2000</v>
      </c>
      <c r="Q133" s="6"/>
      <c r="R133" s="5">
        <v>2000</v>
      </c>
      <c r="S133" s="6"/>
      <c r="T133" s="5">
        <v>2000</v>
      </c>
      <c r="U133" s="6"/>
      <c r="V133" s="5">
        <f t="shared" si="5"/>
        <v>14000</v>
      </c>
    </row>
    <row r="134" spans="1:22" ht="15">
      <c r="A134" s="2"/>
      <c r="B134" s="2"/>
      <c r="C134" s="2"/>
      <c r="D134" s="2"/>
      <c r="E134" s="2"/>
      <c r="F134" s="2" t="s">
        <v>140</v>
      </c>
      <c r="G134" s="2"/>
      <c r="H134" s="5">
        <v>2000</v>
      </c>
      <c r="I134" s="6"/>
      <c r="J134" s="5">
        <v>2000</v>
      </c>
      <c r="K134" s="6"/>
      <c r="L134" s="5">
        <v>2000</v>
      </c>
      <c r="M134" s="6"/>
      <c r="N134" s="5">
        <v>2000</v>
      </c>
      <c r="O134" s="6"/>
      <c r="P134" s="5">
        <v>2000</v>
      </c>
      <c r="Q134" s="6"/>
      <c r="R134" s="5">
        <v>2000</v>
      </c>
      <c r="S134" s="6"/>
      <c r="T134" s="5">
        <v>2000</v>
      </c>
      <c r="U134" s="6"/>
      <c r="V134" s="5">
        <f t="shared" si="5"/>
        <v>14000</v>
      </c>
    </row>
    <row r="135" spans="1:22" ht="15">
      <c r="A135" s="2"/>
      <c r="B135" s="2"/>
      <c r="C135" s="2"/>
      <c r="D135" s="2"/>
      <c r="E135" s="2"/>
      <c r="F135" s="2" t="s">
        <v>141</v>
      </c>
      <c r="G135" s="2"/>
      <c r="H135" s="5">
        <v>72916.67</v>
      </c>
      <c r="I135" s="6"/>
      <c r="J135" s="5"/>
      <c r="K135" s="6"/>
      <c r="L135" s="5"/>
      <c r="M135" s="6"/>
      <c r="N135" s="5"/>
      <c r="O135" s="6"/>
      <c r="P135" s="5"/>
      <c r="Q135" s="6"/>
      <c r="R135" s="5"/>
      <c r="S135" s="6"/>
      <c r="T135" s="5"/>
      <c r="U135" s="6"/>
      <c r="V135" s="5">
        <f t="shared" si="5"/>
        <v>72916.67</v>
      </c>
    </row>
    <row r="136" spans="1:22" ht="15">
      <c r="A136" s="2"/>
      <c r="B136" s="2"/>
      <c r="C136" s="2"/>
      <c r="D136" s="2"/>
      <c r="E136" s="2"/>
      <c r="F136" s="2" t="s">
        <v>142</v>
      </c>
      <c r="G136" s="2"/>
      <c r="H136" s="5">
        <v>2500</v>
      </c>
      <c r="I136" s="6"/>
      <c r="J136" s="5">
        <v>2500</v>
      </c>
      <c r="K136" s="6"/>
      <c r="L136" s="5">
        <v>2500</v>
      </c>
      <c r="M136" s="6"/>
      <c r="N136" s="5">
        <v>2500</v>
      </c>
      <c r="O136" s="6"/>
      <c r="P136" s="5">
        <v>2500</v>
      </c>
      <c r="Q136" s="6"/>
      <c r="R136" s="5">
        <v>2500</v>
      </c>
      <c r="S136" s="6"/>
      <c r="T136" s="5">
        <v>2500</v>
      </c>
      <c r="U136" s="6"/>
      <c r="V136" s="5">
        <f t="shared" si="5"/>
        <v>17500</v>
      </c>
    </row>
    <row r="137" spans="1:22" ht="15">
      <c r="A137" s="2"/>
      <c r="B137" s="2"/>
      <c r="C137" s="2"/>
      <c r="D137" s="2"/>
      <c r="E137" s="2"/>
      <c r="F137" s="2" t="s">
        <v>143</v>
      </c>
      <c r="G137" s="2"/>
      <c r="H137" s="5">
        <v>875</v>
      </c>
      <c r="I137" s="6"/>
      <c r="J137" s="5"/>
      <c r="K137" s="6"/>
      <c r="L137" s="5"/>
      <c r="M137" s="6"/>
      <c r="N137" s="5"/>
      <c r="O137" s="6"/>
      <c r="P137" s="5"/>
      <c r="Q137" s="6"/>
      <c r="R137" s="5"/>
      <c r="S137" s="6"/>
      <c r="T137" s="5"/>
      <c r="U137" s="6"/>
      <c r="V137" s="5">
        <f t="shared" si="5"/>
        <v>875</v>
      </c>
    </row>
    <row r="138" spans="1:22" ht="15">
      <c r="A138" s="2"/>
      <c r="B138" s="2"/>
      <c r="C138" s="2"/>
      <c r="D138" s="2"/>
      <c r="E138" s="2"/>
      <c r="F138" s="2" t="s">
        <v>144</v>
      </c>
      <c r="G138" s="2"/>
      <c r="H138" s="5">
        <v>1000</v>
      </c>
      <c r="I138" s="6"/>
      <c r="J138" s="5">
        <v>1000</v>
      </c>
      <c r="K138" s="6"/>
      <c r="L138" s="5">
        <v>1000</v>
      </c>
      <c r="M138" s="6"/>
      <c r="N138" s="5">
        <v>1000</v>
      </c>
      <c r="O138" s="6"/>
      <c r="P138" s="5">
        <v>1000</v>
      </c>
      <c r="Q138" s="6"/>
      <c r="R138" s="5">
        <v>1000</v>
      </c>
      <c r="S138" s="6"/>
      <c r="T138" s="5">
        <v>1000</v>
      </c>
      <c r="U138" s="6"/>
      <c r="V138" s="5">
        <f t="shared" si="5"/>
        <v>7000</v>
      </c>
    </row>
    <row r="139" spans="1:22" ht="15">
      <c r="A139" s="2"/>
      <c r="B139" s="2"/>
      <c r="C139" s="2"/>
      <c r="D139" s="2"/>
      <c r="E139" s="2"/>
      <c r="F139" s="2" t="s">
        <v>145</v>
      </c>
      <c r="G139" s="2"/>
      <c r="H139" s="5">
        <v>166.65</v>
      </c>
      <c r="I139" s="6"/>
      <c r="J139" s="5">
        <v>166.67</v>
      </c>
      <c r="K139" s="6"/>
      <c r="L139" s="5">
        <v>166.67</v>
      </c>
      <c r="M139" s="6"/>
      <c r="N139" s="5">
        <v>166.67</v>
      </c>
      <c r="O139" s="6"/>
      <c r="P139" s="5">
        <v>166.67</v>
      </c>
      <c r="Q139" s="6"/>
      <c r="R139" s="5">
        <v>166.67</v>
      </c>
      <c r="S139" s="6"/>
      <c r="T139" s="5">
        <v>166.67</v>
      </c>
      <c r="U139" s="6"/>
      <c r="V139" s="5">
        <f t="shared" si="5"/>
        <v>1166.67</v>
      </c>
    </row>
    <row r="140" spans="1:22" ht="15">
      <c r="A140" s="2"/>
      <c r="B140" s="2"/>
      <c r="C140" s="2"/>
      <c r="D140" s="2"/>
      <c r="E140" s="2"/>
      <c r="F140" s="2" t="s">
        <v>146</v>
      </c>
      <c r="G140" s="2"/>
      <c r="H140" s="5">
        <v>166.65</v>
      </c>
      <c r="I140" s="6"/>
      <c r="J140" s="5">
        <v>166.67</v>
      </c>
      <c r="K140" s="6"/>
      <c r="L140" s="5">
        <v>166.67</v>
      </c>
      <c r="M140" s="6"/>
      <c r="N140" s="5">
        <v>166.67</v>
      </c>
      <c r="O140" s="6"/>
      <c r="P140" s="5">
        <v>166.67</v>
      </c>
      <c r="Q140" s="6"/>
      <c r="R140" s="5">
        <v>166.67</v>
      </c>
      <c r="S140" s="6"/>
      <c r="T140" s="5">
        <v>166.67</v>
      </c>
      <c r="U140" s="6"/>
      <c r="V140" s="5">
        <f t="shared" si="5"/>
        <v>1166.67</v>
      </c>
    </row>
    <row r="141" spans="1:22" ht="15">
      <c r="A141" s="2"/>
      <c r="B141" s="2"/>
      <c r="C141" s="2"/>
      <c r="D141" s="2"/>
      <c r="E141" s="2"/>
      <c r="F141" s="2" t="s">
        <v>147</v>
      </c>
      <c r="G141" s="2"/>
      <c r="H141" s="5">
        <v>625</v>
      </c>
      <c r="I141" s="6"/>
      <c r="J141" s="5">
        <v>625</v>
      </c>
      <c r="K141" s="6"/>
      <c r="L141" s="5">
        <v>625</v>
      </c>
      <c r="M141" s="6"/>
      <c r="N141" s="5">
        <v>625</v>
      </c>
      <c r="O141" s="6"/>
      <c r="P141" s="5">
        <v>625</v>
      </c>
      <c r="Q141" s="6"/>
      <c r="R141" s="5">
        <v>625</v>
      </c>
      <c r="S141" s="6"/>
      <c r="T141" s="5">
        <v>625</v>
      </c>
      <c r="U141" s="6"/>
      <c r="V141" s="5">
        <f t="shared" si="5"/>
        <v>4375</v>
      </c>
    </row>
    <row r="142" spans="1:22" ht="15">
      <c r="A142" s="2"/>
      <c r="B142" s="2"/>
      <c r="C142" s="2"/>
      <c r="D142" s="2"/>
      <c r="E142" s="2"/>
      <c r="F142" s="2" t="s">
        <v>148</v>
      </c>
      <c r="G142" s="2"/>
      <c r="H142" s="5">
        <v>3500</v>
      </c>
      <c r="I142" s="6"/>
      <c r="J142" s="5"/>
      <c r="K142" s="6"/>
      <c r="L142" s="5"/>
      <c r="M142" s="6"/>
      <c r="N142" s="5"/>
      <c r="O142" s="6"/>
      <c r="P142" s="5"/>
      <c r="Q142" s="6"/>
      <c r="R142" s="5"/>
      <c r="S142" s="6"/>
      <c r="T142" s="5"/>
      <c r="U142" s="6"/>
      <c r="V142" s="5">
        <f t="shared" si="5"/>
        <v>3500</v>
      </c>
    </row>
    <row r="143" spans="1:22" ht="15">
      <c r="A143" s="2"/>
      <c r="B143" s="2"/>
      <c r="C143" s="2"/>
      <c r="D143" s="2"/>
      <c r="E143" s="2"/>
      <c r="F143" s="2" t="s">
        <v>149</v>
      </c>
      <c r="G143" s="2"/>
      <c r="H143" s="5">
        <v>875</v>
      </c>
      <c r="I143" s="6"/>
      <c r="J143" s="5"/>
      <c r="K143" s="6"/>
      <c r="L143" s="5"/>
      <c r="M143" s="6"/>
      <c r="N143" s="5"/>
      <c r="O143" s="6"/>
      <c r="P143" s="5"/>
      <c r="Q143" s="6"/>
      <c r="R143" s="5"/>
      <c r="S143" s="6"/>
      <c r="T143" s="5"/>
      <c r="U143" s="6"/>
      <c r="V143" s="5">
        <f t="shared" si="5"/>
        <v>875</v>
      </c>
    </row>
    <row r="144" spans="1:22" ht="15">
      <c r="A144" s="2"/>
      <c r="B144" s="2"/>
      <c r="C144" s="2"/>
      <c r="D144" s="2"/>
      <c r="E144" s="2"/>
      <c r="F144" s="2" t="s">
        <v>150</v>
      </c>
      <c r="G144" s="2"/>
      <c r="H144" s="5">
        <v>500</v>
      </c>
      <c r="I144" s="6"/>
      <c r="J144" s="5"/>
      <c r="K144" s="6"/>
      <c r="L144" s="5"/>
      <c r="M144" s="6"/>
      <c r="N144" s="5">
        <v>500</v>
      </c>
      <c r="O144" s="6"/>
      <c r="P144" s="5"/>
      <c r="Q144" s="6"/>
      <c r="R144" s="5"/>
      <c r="S144" s="6"/>
      <c r="T144" s="5">
        <v>750</v>
      </c>
      <c r="U144" s="6"/>
      <c r="V144" s="5">
        <f t="shared" si="5"/>
        <v>1750</v>
      </c>
    </row>
    <row r="145" spans="1:22" ht="15">
      <c r="A145" s="2"/>
      <c r="B145" s="2"/>
      <c r="C145" s="2"/>
      <c r="D145" s="2"/>
      <c r="E145" s="2"/>
      <c r="F145" s="2" t="s">
        <v>151</v>
      </c>
      <c r="G145" s="2"/>
      <c r="H145" s="5">
        <v>100</v>
      </c>
      <c r="I145" s="6"/>
      <c r="J145" s="5">
        <v>0</v>
      </c>
      <c r="K145" s="6"/>
      <c r="L145" s="5">
        <v>100</v>
      </c>
      <c r="M145" s="6"/>
      <c r="N145" s="5">
        <v>100</v>
      </c>
      <c r="O145" s="6"/>
      <c r="P145" s="5">
        <v>100</v>
      </c>
      <c r="Q145" s="6"/>
      <c r="R145" s="5">
        <v>100</v>
      </c>
      <c r="S145" s="6"/>
      <c r="T145" s="5">
        <v>83.33</v>
      </c>
      <c r="U145" s="6"/>
      <c r="V145" s="5">
        <f t="shared" si="5"/>
        <v>583.33</v>
      </c>
    </row>
    <row r="146" spans="1:22" ht="15">
      <c r="A146" s="2"/>
      <c r="B146" s="2"/>
      <c r="C146" s="2"/>
      <c r="D146" s="2"/>
      <c r="E146" s="2"/>
      <c r="F146" s="2" t="s">
        <v>152</v>
      </c>
      <c r="G146" s="2"/>
      <c r="H146" s="5">
        <v>1458.33</v>
      </c>
      <c r="I146" s="6"/>
      <c r="J146" s="5"/>
      <c r="K146" s="6"/>
      <c r="L146" s="5"/>
      <c r="M146" s="6"/>
      <c r="N146" s="5"/>
      <c r="O146" s="6"/>
      <c r="P146" s="5"/>
      <c r="Q146" s="6"/>
      <c r="R146" s="5"/>
      <c r="S146" s="6"/>
      <c r="T146" s="5"/>
      <c r="U146" s="6"/>
      <c r="V146" s="5">
        <f t="shared" si="5"/>
        <v>1458.33</v>
      </c>
    </row>
    <row r="147" spans="1:22" ht="15">
      <c r="A147" s="2"/>
      <c r="B147" s="2"/>
      <c r="C147" s="2"/>
      <c r="D147" s="2"/>
      <c r="E147" s="2"/>
      <c r="F147" s="2" t="s">
        <v>153</v>
      </c>
      <c r="G147" s="2"/>
      <c r="H147" s="5">
        <v>4166.65</v>
      </c>
      <c r="I147" s="6"/>
      <c r="J147" s="5">
        <v>4166.67</v>
      </c>
      <c r="K147" s="6"/>
      <c r="L147" s="5">
        <v>4166.67</v>
      </c>
      <c r="M147" s="6"/>
      <c r="N147" s="5">
        <v>4166.67</v>
      </c>
      <c r="O147" s="6"/>
      <c r="P147" s="5">
        <v>4166.67</v>
      </c>
      <c r="Q147" s="6"/>
      <c r="R147" s="5">
        <v>4166.67</v>
      </c>
      <c r="S147" s="6"/>
      <c r="T147" s="5">
        <v>4166.67</v>
      </c>
      <c r="U147" s="6"/>
      <c r="V147" s="5">
        <f t="shared" si="5"/>
        <v>29166.67</v>
      </c>
    </row>
    <row r="148" spans="1:22" ht="15.75" thickBot="1">
      <c r="A148" s="2"/>
      <c r="B148" s="2"/>
      <c r="C148" s="2"/>
      <c r="D148" s="2"/>
      <c r="E148" s="2"/>
      <c r="F148" s="2" t="s">
        <v>154</v>
      </c>
      <c r="G148" s="2"/>
      <c r="H148" s="8"/>
      <c r="I148" s="6"/>
      <c r="J148" s="8"/>
      <c r="K148" s="6"/>
      <c r="L148" s="8"/>
      <c r="M148" s="6"/>
      <c r="N148" s="8"/>
      <c r="O148" s="6"/>
      <c r="P148" s="8"/>
      <c r="Q148" s="6"/>
      <c r="R148" s="8"/>
      <c r="S148" s="6"/>
      <c r="T148" s="8">
        <v>526143.92</v>
      </c>
      <c r="U148" s="6"/>
      <c r="V148" s="8">
        <f t="shared" si="5"/>
        <v>526143.92</v>
      </c>
    </row>
    <row r="149" spans="1:22" ht="15.75" thickBot="1">
      <c r="A149" s="2"/>
      <c r="B149" s="2"/>
      <c r="C149" s="2"/>
      <c r="D149" s="2"/>
      <c r="E149" s="2" t="s">
        <v>155</v>
      </c>
      <c r="F149" s="2"/>
      <c r="G149" s="2"/>
      <c r="H149" s="9">
        <f>ROUND(SUM(H130:H148),5)</f>
        <v>99516.6</v>
      </c>
      <c r="I149" s="6"/>
      <c r="J149" s="9">
        <f>ROUND(SUM(J130:J148),5)</f>
        <v>19291.68</v>
      </c>
      <c r="K149" s="6"/>
      <c r="L149" s="9">
        <f>ROUND(SUM(L130:L148),5)</f>
        <v>19391.68</v>
      </c>
      <c r="M149" s="6"/>
      <c r="N149" s="9">
        <f>ROUND(SUM(N130:N148),5)</f>
        <v>19891.68</v>
      </c>
      <c r="O149" s="6"/>
      <c r="P149" s="9">
        <f>ROUND(SUM(P130:P148),5)</f>
        <v>19391.68</v>
      </c>
      <c r="Q149" s="6"/>
      <c r="R149" s="9">
        <f>ROUND(SUM(R130:R148),5)</f>
        <v>19391.68</v>
      </c>
      <c r="S149" s="6"/>
      <c r="T149" s="9">
        <f>ROUND(SUM(T130:T148),5)</f>
        <v>546268.93</v>
      </c>
      <c r="U149" s="6"/>
      <c r="V149" s="9">
        <f t="shared" si="5"/>
        <v>743143.93</v>
      </c>
    </row>
    <row r="150" spans="1:22" ht="30" customHeight="1" thickBot="1">
      <c r="A150" s="2"/>
      <c r="B150" s="2"/>
      <c r="C150" s="2"/>
      <c r="D150" s="2" t="s">
        <v>156</v>
      </c>
      <c r="E150" s="2"/>
      <c r="F150" s="2"/>
      <c r="G150" s="2"/>
      <c r="H150" s="9">
        <f>ROUND(SUM(H4:H6)+H11+H24+H30+H40+H60+H66+H72+H82+SUM(H123:H124)+H129+H149,5)</f>
        <v>22721839.43</v>
      </c>
      <c r="I150" s="6"/>
      <c r="J150" s="9">
        <f>ROUND(SUM(J4:J6)+J11+J24+J30+J40+J60+J66+J72+J82+SUM(J123:J124)+J129+J149,5)</f>
        <v>597269.4</v>
      </c>
      <c r="K150" s="6"/>
      <c r="L150" s="9">
        <f>ROUND(SUM(L4:L6)+L11+L24+L30+L40+L60+L66+L72+L82+SUM(L123:L124)+L129+L149,5)</f>
        <v>597369.46</v>
      </c>
      <c r="M150" s="6"/>
      <c r="N150" s="9">
        <f>ROUND(SUM(N4:N6)+N11+N24+N30+N40+N60+N66+N72+N82+SUM(N123:N124)+N129+N149,5)</f>
        <v>597869.46</v>
      </c>
      <c r="O150" s="6"/>
      <c r="P150" s="9">
        <f>ROUND(SUM(P4:P6)+P11+P24+P30+P40+P60+P66+P72+P82+SUM(P123:P124)+P129+P149,5)</f>
        <v>597369.46</v>
      </c>
      <c r="Q150" s="6"/>
      <c r="R150" s="9">
        <f>ROUND(SUM(R4:R6)+R11+R24+R30+R40+R60+R66+R72+R82+SUM(R123:R124)+R129+R149,5)</f>
        <v>597369.46</v>
      </c>
      <c r="S150" s="6"/>
      <c r="T150" s="9">
        <f>ROUND(SUM(T4:T6)+T11+T24+T30+T40+T60+T66+T72+T82+SUM(T123:T124)+T129+T149,5)</f>
        <v>1124246.67</v>
      </c>
      <c r="U150" s="6"/>
      <c r="V150" s="9">
        <f t="shared" si="5"/>
        <v>26833333.34</v>
      </c>
    </row>
    <row r="151" spans="1:22" ht="30" customHeight="1" thickBot="1">
      <c r="A151" s="2"/>
      <c r="B151" s="2" t="s">
        <v>157</v>
      </c>
      <c r="C151" s="2"/>
      <c r="D151" s="2"/>
      <c r="E151" s="2"/>
      <c r="F151" s="2"/>
      <c r="G151" s="2"/>
      <c r="H151" s="9">
        <f>ROUND(H3-H150,5)</f>
        <v>-22721839.43</v>
      </c>
      <c r="I151" s="6"/>
      <c r="J151" s="9">
        <f>ROUND(J3-J150,5)</f>
        <v>-597269.4</v>
      </c>
      <c r="K151" s="6"/>
      <c r="L151" s="9">
        <f>ROUND(L3-L150,5)</f>
        <v>-597369.46</v>
      </c>
      <c r="M151" s="6"/>
      <c r="N151" s="9">
        <f>ROUND(N3-N150,5)</f>
        <v>-597869.46</v>
      </c>
      <c r="O151" s="6"/>
      <c r="P151" s="9">
        <f>ROUND(P3-P150,5)</f>
        <v>-597369.46</v>
      </c>
      <c r="Q151" s="6"/>
      <c r="R151" s="9">
        <f>ROUND(R3-R150,5)</f>
        <v>-597369.46</v>
      </c>
      <c r="S151" s="6"/>
      <c r="T151" s="9">
        <f>ROUND(T3-T150,5)</f>
        <v>-1124246.67</v>
      </c>
      <c r="U151" s="6"/>
      <c r="V151" s="9">
        <f t="shared" si="5"/>
        <v>-26833333.34</v>
      </c>
    </row>
    <row r="152" spans="1:22" s="11" customFormat="1" ht="30" customHeight="1" thickBot="1">
      <c r="A152" s="2" t="s">
        <v>158</v>
      </c>
      <c r="B152" s="2"/>
      <c r="C152" s="2"/>
      <c r="D152" s="2"/>
      <c r="E152" s="2"/>
      <c r="F152" s="2"/>
      <c r="G152" s="2"/>
      <c r="H152" s="10">
        <f>H151</f>
        <v>-22721839.43</v>
      </c>
      <c r="I152" s="2"/>
      <c r="J152" s="10">
        <f>J151</f>
        <v>-597269.4</v>
      </c>
      <c r="K152" s="2"/>
      <c r="L152" s="10">
        <f>L151</f>
        <v>-597369.46</v>
      </c>
      <c r="M152" s="2"/>
      <c r="N152" s="10">
        <f>N151</f>
        <v>-597869.46</v>
      </c>
      <c r="O152" s="2"/>
      <c r="P152" s="10">
        <f>P151</f>
        <v>-597369.46</v>
      </c>
      <c r="Q152" s="2"/>
      <c r="R152" s="10">
        <f>R151</f>
        <v>-597369.46</v>
      </c>
      <c r="S152" s="2"/>
      <c r="T152" s="10">
        <f>T151</f>
        <v>-1124246.67</v>
      </c>
      <c r="U152" s="2"/>
      <c r="V152" s="10">
        <f t="shared" si="5"/>
        <v>-26833333.34</v>
      </c>
    </row>
    <row r="153" ht="15.75" thickTop="1"/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2:36 PM
&amp;"Arial,Bold"&amp;8 04/02/11
&amp;"Arial,Bold"&amp;8 Accrual Basis&amp;C&amp;"Arial,Bold"&amp;12 JJL MILLER FOUNDATION
&amp;"Arial,Bold"&amp;14 Profit &amp;&amp; Loss Budget Overview
&amp;"Arial,Bold"&amp;10 June through December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 MillerFoundation</dc:creator>
  <cp:keywords/>
  <dc:description/>
  <cp:lastModifiedBy>JJL MillerFoundation</cp:lastModifiedBy>
  <dcterms:created xsi:type="dcterms:W3CDTF">2011-04-02T18:36:23Z</dcterms:created>
  <dcterms:modified xsi:type="dcterms:W3CDTF">2011-04-08T20:58:28Z</dcterms:modified>
  <cp:category/>
  <cp:version/>
  <cp:contentType/>
  <cp:contentStatus/>
</cp:coreProperties>
</file>